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780" yWindow="780" windowWidth="21600" windowHeight="11295" activeTab="5"/>
  </bookViews>
  <sheets>
    <sheet name="2018" sheetId="1" r:id="rId1"/>
    <sheet name="2019" sheetId="2" r:id="rId2"/>
    <sheet name="2020" sheetId="3" r:id="rId3"/>
    <sheet name="2021" sheetId="4" r:id="rId4"/>
    <sheet name="2022" sheetId="6" r:id="rId5"/>
    <sheet name="All Grants" sheetId="5" r:id="rId6"/>
  </sheets>
  <definedNames>
    <definedName name="_xlnm._FilterDatabase" localSheetId="5" hidden="1">'All Grants'!$A$13:$O$359</definedName>
  </definedName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5" i="5"/>
  <c r="T3"/>
  <c r="T4"/>
  <c r="P9"/>
  <c r="Q9" s="1"/>
  <c r="E11"/>
  <c r="Q4"/>
  <c r="Q7"/>
  <c r="Q6"/>
  <c r="Q5"/>
  <c r="Q10"/>
  <c r="Q3"/>
  <c r="E6"/>
  <c r="E77" i="6" l="1"/>
  <c r="E76"/>
  <c r="E75"/>
  <c r="E95" i="4"/>
  <c r="E94"/>
  <c r="E93"/>
  <c r="E57" i="3"/>
  <c r="E56"/>
  <c r="E55"/>
  <c r="E132" i="2"/>
  <c r="E131"/>
  <c r="E130"/>
  <c r="E66" i="1"/>
  <c r="E65"/>
  <c r="E64"/>
  <c r="E72" i="6"/>
  <c r="E71"/>
  <c r="E70"/>
  <c r="E69"/>
  <c r="E68"/>
  <c r="E65"/>
  <c r="E91" i="4"/>
  <c r="E90"/>
  <c r="E89"/>
  <c r="E88"/>
  <c r="E87"/>
  <c r="E84"/>
  <c r="E81"/>
  <c r="E52" i="3"/>
  <c r="E51"/>
  <c r="E50"/>
  <c r="E49"/>
  <c r="E47"/>
  <c r="E44"/>
  <c r="E127" i="2"/>
  <c r="E126"/>
  <c r="E125"/>
  <c r="E124"/>
  <c r="E123"/>
  <c r="E118"/>
  <c r="E60" i="1"/>
  <c r="E59"/>
  <c r="E58"/>
  <c r="E57"/>
  <c r="E56"/>
  <c r="E53"/>
</calcChain>
</file>

<file path=xl/sharedStrings.xml><?xml version="1.0" encoding="utf-8"?>
<sst xmlns="http://schemas.openxmlformats.org/spreadsheetml/2006/main" count="8463" uniqueCount="1582">
  <si>
    <t>GA ID</t>
  </si>
  <si>
    <t>Agency</t>
  </si>
  <si>
    <t>Publish Date</t>
  </si>
  <si>
    <t>Category</t>
  </si>
  <si>
    <t>Value</t>
  </si>
  <si>
    <t>Grant Program</t>
  </si>
  <si>
    <t>Purpose</t>
  </si>
  <si>
    <t>Selection Process</t>
  </si>
  <si>
    <t>Recipient Details</t>
  </si>
  <si>
    <t>Town City</t>
  </si>
  <si>
    <t>Postcode</t>
  </si>
  <si>
    <t>State</t>
  </si>
  <si>
    <t>Seat</t>
  </si>
  <si>
    <t>Party</t>
  </si>
  <si>
    <t xml:space="preserve">Seat </t>
  </si>
  <si>
    <t>Department of Infrastructure, Transport, Regional Development and Communications</t>
  </si>
  <si>
    <t>Regional Development</t>
  </si>
  <si>
    <t>Stronger Communities Program</t>
  </si>
  <si>
    <t>Activity</t>
  </si>
  <si>
    <t>Targeted or Restricted Competitive</t>
  </si>
  <si>
    <t>VIC</t>
  </si>
  <si>
    <t>Kooyong</t>
  </si>
  <si>
    <t>Labor</t>
  </si>
  <si>
    <t>BBRF - Infrastructure Stream</t>
  </si>
  <si>
    <t>Open Competitive</t>
  </si>
  <si>
    <t>WA</t>
  </si>
  <si>
    <t>SA</t>
  </si>
  <si>
    <t>NSW</t>
  </si>
  <si>
    <t>Paterson</t>
  </si>
  <si>
    <t>Mackellar</t>
  </si>
  <si>
    <t>Ballarat</t>
  </si>
  <si>
    <t>Community Development Grants</t>
  </si>
  <si>
    <t>Closed Non-Competitive</t>
  </si>
  <si>
    <t>Nationals</t>
  </si>
  <si>
    <t>QLD</t>
  </si>
  <si>
    <t>Maranoa</t>
  </si>
  <si>
    <t>Drought Communities Programme</t>
  </si>
  <si>
    <t>Community Development</t>
  </si>
  <si>
    <t>Stronger Communities Programme</t>
  </si>
  <si>
    <t>Page</t>
  </si>
  <si>
    <t>Climate Change</t>
  </si>
  <si>
    <t>Demand Driven</t>
  </si>
  <si>
    <t>Department of Industry, Science, Energy and Resources</t>
  </si>
  <si>
    <t>Powering Communities</t>
  </si>
  <si>
    <t>Nicholls</t>
  </si>
  <si>
    <t>Grey</t>
  </si>
  <si>
    <t>Makin</t>
  </si>
  <si>
    <t>Longman</t>
  </si>
  <si>
    <t>LNP</t>
  </si>
  <si>
    <t>Gippsland</t>
  </si>
  <si>
    <t>Flinders</t>
  </si>
  <si>
    <t>Monash</t>
  </si>
  <si>
    <t>Aston</t>
  </si>
  <si>
    <t>Department of Foreign Affairs and Trade</t>
  </si>
  <si>
    <t>Public Diplomacy</t>
  </si>
  <si>
    <t>Gilmore</t>
  </si>
  <si>
    <t>McEwan</t>
  </si>
  <si>
    <t>Mallee</t>
  </si>
  <si>
    <t>Lyne</t>
  </si>
  <si>
    <t>GA26921</t>
  </si>
  <si>
    <t>Resurfacing of Tennis Court</t>
  </si>
  <si>
    <t>This project will resurface a tennis court for the Ulmarra Tennis Club. This will encourage increased fitness and social benefits for the community and enhance the existing facility.</t>
  </si>
  <si>
    <t>ULMARRA TENNIS CLUB INC</t>
  </si>
  <si>
    <t>Ulmarra</t>
  </si>
  <si>
    <t>GA67644</t>
  </si>
  <si>
    <t>Upgrade of Tennis Courts</t>
  </si>
  <si>
    <t>The project will install new synthetic clay surface over two existing tennis courts. This will increase use of the facilities by ensuring the surfaces are able to cater for casual tennis games for members in the community.</t>
  </si>
  <si>
    <t>KOONUNG PARK TENNIS CLUB</t>
  </si>
  <si>
    <t>Blackburn North</t>
  </si>
  <si>
    <t>Menzies</t>
  </si>
  <si>
    <t>GA57304</t>
  </si>
  <si>
    <t>Australia-Japan Foundation</t>
  </si>
  <si>
    <t>Australia Japan Wheelchair Tennis Development:building partnerships for sporting success</t>
  </si>
  <si>
    <t>In January 2020, Tennis Australia, in collaboration with Japanese Wheelchair Tennis Association and Japanese Consulate Melbourne will broaden skills, and international experience in Japanese and Australian junior wheelchair players and coaches through cultural and tennis exchange, coinciding with AustralianOpen 2020</t>
  </si>
  <si>
    <t>Tennis Australia</t>
  </si>
  <si>
    <t>Melbourne</t>
  </si>
  <si>
    <t>GA167946</t>
  </si>
  <si>
    <t>Purchase of Tennis Equipment and Shade Sails</t>
  </si>
  <si>
    <t>The project will purchase tennis equipment and shade sails. This will improve the facility and increase the availability of community tennis programs.</t>
  </si>
  <si>
    <t>WERRIBEE TENNIS CLUB INCORPORATED</t>
  </si>
  <si>
    <t>WERRIBEE</t>
  </si>
  <si>
    <t>Lalor</t>
  </si>
  <si>
    <t>Liberals</t>
  </si>
  <si>
    <t>Greens</t>
  </si>
  <si>
    <t>GA30728</t>
  </si>
  <si>
    <t>Upgrade of Tennis Court Facilities</t>
  </si>
  <si>
    <t>The project will upgrade a designated area to become a tennis court for junior players at Deer Park Tennis Club. This will enhance the amenity of the club and promote increased community use and participation in sports.</t>
  </si>
  <si>
    <t>DEER PARK TENNIS CLUB INCORPORATED</t>
  </si>
  <si>
    <t>Deer Park</t>
  </si>
  <si>
    <t>Gorton</t>
  </si>
  <si>
    <t>GA164687</t>
  </si>
  <si>
    <t>Resurfacing of Tennis Courts</t>
  </si>
  <si>
    <t>The project will resurface the tennis courts. This will improve the facility and provide the members and community access to safer, playable courts.</t>
  </si>
  <si>
    <t>TORRENS TENNIS CLUB INCPORATED</t>
  </si>
  <si>
    <t>TORRENS</t>
  </si>
  <si>
    <t>ACT</t>
  </si>
  <si>
    <t>Bean</t>
  </si>
  <si>
    <t>GA22362</t>
  </si>
  <si>
    <t>Riddells Creek Tennis Club Stage 2 Hard Courts Project</t>
  </si>
  <si>
    <t>The 2009 Master Plan for the Riddells Creek Recreation Reserve proposed that 9 hard courts (tennis and multi-use) could be constructed over 3 Stages, subject to Federal, State, Local Government, tennis club and other sporting club funding support. Stage 1 incorporating 3 hard courts (2 tennis and 1 tennis/netball) was in May 2013 with management transferred to the Riddells Creek Tennis Club (RCTC). Stage 2 proposes increasing the footprint to 6 with the construction of 3 new tennis hard courts to accommodate the tennis club's increasing membership and competition demands.</t>
  </si>
  <si>
    <t>RIDDELLS CREEK TENNIS CLUB INC</t>
  </si>
  <si>
    <t>Riddells Creek</t>
  </si>
  <si>
    <t>GA67702</t>
  </si>
  <si>
    <t>Upgrade of Tennis Facilities</t>
  </si>
  <si>
    <t>The project will purchase LED floodlights, light poles and synthetic grass. This will provide a safer experience for tennis players and increase community participation in night games.</t>
  </si>
  <si>
    <t>TERREY HILLS TENNIS CLUB INC</t>
  </si>
  <si>
    <t>Terrey Hills</t>
  </si>
  <si>
    <t>GA29613</t>
  </si>
  <si>
    <t>Upgrade of Tennis Courts LED Lighting</t>
  </si>
  <si>
    <t>The project will upgrade three tennis courts lights with LED lighting. This will reduce power costs, increase participation and membership, and enhance the physical and social benefits of tennis in the community.</t>
  </si>
  <si>
    <t>MIDDLE BRIGHTON TENNIS CLUB INC</t>
  </si>
  <si>
    <t>Brighton</t>
  </si>
  <si>
    <t>Goldstein</t>
  </si>
  <si>
    <t>GA26143</t>
  </si>
  <si>
    <t>Installation of Tennis Court Lights</t>
  </si>
  <si>
    <t>This project will install LED tennis court lights. This will allow easier access for the community to the courts and encourage community participation.</t>
  </si>
  <si>
    <t>ORMOND TENNIS CLUB INCORPORATED</t>
  </si>
  <si>
    <t>Ormond</t>
  </si>
  <si>
    <t>GA63726</t>
  </si>
  <si>
    <t>Tennis Court Upgrade</t>
  </si>
  <si>
    <t>The project will remove mould and install gutter brush and a rebound net at the Showground Road courts. This will improve the safety and quality of the courts and encourage further participation in tennis.</t>
  </si>
  <si>
    <t>COMBOYNE TENNIS CLUB INC</t>
  </si>
  <si>
    <t>Comboyne</t>
  </si>
  <si>
    <t>GA166956</t>
  </si>
  <si>
    <t>Purchase of Tennis Equipment</t>
  </si>
  <si>
    <t>The project will purchase tennis ball machines and ball pick up canisters. This will improve the quality of facilities and encourage greater engagement with the centres services by the local community.</t>
  </si>
  <si>
    <t>SHOAL BAY TENNIS CLUB</t>
  </si>
  <si>
    <t>NELSON BAY</t>
  </si>
  <si>
    <t>GA66504</t>
  </si>
  <si>
    <t>The project will assist in resurfacing four tennis courts. This will ensure the long term sustainability of the facility by increasing usage and enabling the club to host tournaments.</t>
  </si>
  <si>
    <t>MODBURY TENNIS CLUB INCORPORATED</t>
  </si>
  <si>
    <t>Ridgehaven</t>
  </si>
  <si>
    <t>GA62884</t>
  </si>
  <si>
    <t>Upgrade of Tennis Club Facilities</t>
  </si>
  <si>
    <t>The project will upgrade two of the club's tennis courts to bleacher style seating and install a PA system in the club rooms. This will provide a better viewing environment for members and guests, and increase community participation in the club by encouraging parents and spectators to watch live tennis.</t>
  </si>
  <si>
    <t>LAKES ENTRANCE TENNIS CLUB INC.</t>
  </si>
  <si>
    <t>Lakes Entrance</t>
  </si>
  <si>
    <t>GA66532</t>
  </si>
  <si>
    <t>Upgrade of Tennis Court Fencing</t>
  </si>
  <si>
    <t>The project will replace fencing around the northern tennis courts. This will improve the safety and security of the facilities for players and spectators.</t>
  </si>
  <si>
    <t>CENTENARY PARK TENNIS CLUB INCORPORATED</t>
  </si>
  <si>
    <t>Bentleigh East</t>
  </si>
  <si>
    <t>Hotham</t>
  </si>
  <si>
    <t>GA25875</t>
  </si>
  <si>
    <t>Tennis Court Lighting Conversion</t>
  </si>
  <si>
    <t>The project will convert the current lighting to new LED lights on four courts at Wheelers Hill Tennis Club. This will reduce the clubs costs considerably, allowing them to develop further projects for the community, promoting physical activity and socialisation</t>
  </si>
  <si>
    <t>WHEELERS HILL TENNIS CLUB INC.</t>
  </si>
  <si>
    <t>Wheelers Hill</t>
  </si>
  <si>
    <t>Chisholm</t>
  </si>
  <si>
    <t>GA63953</t>
  </si>
  <si>
    <t>The project will upgrade the two existing tennis courts with new playing surfaces. This will provide local junior, senior and social players with a safe sporting area and promote a vibrant and successful club.</t>
  </si>
  <si>
    <t>NAPPERBY TENNIS &amp; COMMUNITY CLUB</t>
  </si>
  <si>
    <t>NAPPERBY</t>
  </si>
  <si>
    <t>GA66478</t>
  </si>
  <si>
    <t>Installation of Tennis Booking System</t>
  </si>
  <si>
    <t>The project will install a security access and booking system for the tennis club. This will improve access and management for the clubhouse which will streamline the payment process and increase court availability for the wider community.</t>
  </si>
  <si>
    <t>TILLIGERRY TENNIS CLUB INCORPORATED</t>
  </si>
  <si>
    <t>Mallabula</t>
  </si>
  <si>
    <t>GA25379</t>
  </si>
  <si>
    <t>Replacement of Tennis Club Fencing</t>
  </si>
  <si>
    <t>The project will replace the fencing around the Bridge Street tennis courts, which will provide a more safe and inviting environment for members and community groups who also utilise the clubrooms as well as the ability to increase community participation in tennis.</t>
  </si>
  <si>
    <t>MOUNT PROSPECT DISTRICT TENNIS ASSOCIATION INC</t>
  </si>
  <si>
    <t>Creswick</t>
  </si>
  <si>
    <t>GA30871</t>
  </si>
  <si>
    <t>Upgrade of Tennis Club</t>
  </si>
  <si>
    <t>The project will replace pathways and steps, erect new fencing on the tennis courts, install new signage and paint the outside of the clubhouse. This will benefit the members by improving safety of the pathways and steps, ensure uninterrupted play on the courts and improve the amenity of the clubhouse.</t>
  </si>
  <si>
    <t>BLACKHEAD TENNIS CLUB</t>
  </si>
  <si>
    <t>Hallidays Point</t>
  </si>
  <si>
    <t>GA25954</t>
  </si>
  <si>
    <t>Upgrade of Tennis Courts Lighting</t>
  </si>
  <si>
    <t>The project will upgrade the existing lights for six tennis courts. This will to improve the club facilities and the experience of players and spectators, and reduce operating and maintenance costs.</t>
  </si>
  <si>
    <t>SOUTH HAWTHORN TENNIS CLUB INC</t>
  </si>
  <si>
    <t>Hawthorn East</t>
  </si>
  <si>
    <t>GA72591</t>
  </si>
  <si>
    <t>The Scoresby Tennis Club CCTV System Installation project will supply and install a CCTV system at Scoresby Tennis Club.</t>
  </si>
  <si>
    <t>The project will increase the safety and security at the Scoresby Tennis Centre.</t>
  </si>
  <si>
    <t>Scoresby Wantirna South Tennis Club Inc</t>
  </si>
  <si>
    <t>Scoresby</t>
  </si>
  <si>
    <t>GA66430</t>
  </si>
  <si>
    <t>Replacement of Artificial Grass Tennis Court</t>
  </si>
  <si>
    <t>The project will replace the artificial grass and concrete base of a court at the tennis club. This will improve both the safety and enjoyment for local and visiting players attending tournaments from across the state.</t>
  </si>
  <si>
    <t>KIAMA TENNIS CLUB INC</t>
  </si>
  <si>
    <t>Kiama</t>
  </si>
  <si>
    <t>GA200143</t>
  </si>
  <si>
    <t>Tennis Court Lighting Upgrade at Tally Ho Tennis Club</t>
  </si>
  <si>
    <t>The project will upgrade the court lights on courts 1 and 2 to LED. The upgrade replaces the light heads only, removing the halogen heads and replacing with LED. The light poles and supporting infrastructure are unchanged. Therefore this is a reasonably simple project, with one contractor and expected to be completed in no more than 2 days (weather dependent) Tally Ho Tennis Club will engage the services of our preferred contractor to complete this work. Our contractor will undertake the work at a time as negotiated and agreed to by the Tally Ho Tennis Club Committee. The Committee will advise members that the work will be undertaken and there will be no access to Courts 1 and 2 while the work in being undertaken.</t>
  </si>
  <si>
    <t>Tally Ho Tennis Club</t>
  </si>
  <si>
    <t>Mount Waverley</t>
  </si>
  <si>
    <t>GA29599</t>
  </si>
  <si>
    <t>Upgrade Manning Tennis Park Playground</t>
  </si>
  <si>
    <t>The project will upgrade the playground by installing new playground equipment, laying new sand and installing a shade sail at Manning Tennis Park Playground. This will reduce users exposure to the sun, create a fun and safe space for children to play and as a result, strengthen community participation.</t>
  </si>
  <si>
    <t>MANNING TENNIS CLUB INC</t>
  </si>
  <si>
    <t>Manning</t>
  </si>
  <si>
    <t>Swan</t>
  </si>
  <si>
    <t>GA200050</t>
  </si>
  <si>
    <t>Install 6kW Solar Panel System on Trafalgar Tennis Club roof</t>
  </si>
  <si>
    <t>The project is to install a 6kW solar panel system on the roof of the Trafalgar Tennis Club. The tennis club is a not–for–profit community organisation is ran fully by volunteers. The project will be delivered by RACV Solar which is a local company to the area. A quote for the works has been attained. The solar panels will provide a more environmentally friendly method of generating electricity for court lights and power. The project will improve energy efficiency for the club and community. The project will also provide the club another source of revenue for energy supplied into the grid, which will then be utilised to improve the quality of the tennis facility. This will assist the club to be an Active Sustainable tennis club which is a strategy by local council. The funding will also assist the club financially generate funds in response to Covid19 if memberships drop in numbers if there a lock downs. This will assist the club to survive into the future. The tennis club provides a valuable asset to the community to connecting people socially and also providing a sport to improve mental and physical health. Upon approval of the grant and supply of funding, the tennis club will engage RACV Solar to commence works. This can be undertaken at any time during the year. Works duration is anticipated to only take 1 week. It is expected works would be undertaken between 1/1/2022 and 30/6/2022.</t>
  </si>
  <si>
    <t>TRAFALGAR TENNIS CLUB</t>
  </si>
  <si>
    <t>Trafalgar</t>
  </si>
  <si>
    <t>GA60460</t>
  </si>
  <si>
    <t>Installation of Tennis Court Grandstands</t>
  </si>
  <si>
    <t>The project will install two grandstands with roof for the tennis grounds. This will improve spectator experience, access for the adults, caregivers and older members, comfort and sun safety throughout the day which will help the club attract new junior and state competitions.</t>
  </si>
  <si>
    <t>GRAFTON CITY TENNIS CLUB LTD</t>
  </si>
  <si>
    <t>Grafton</t>
  </si>
  <si>
    <t>GA25941</t>
  </si>
  <si>
    <t>The project will upgrade the club&amp;aposs facilities including levelling the base area of an existing hitting wall, a ball machine, drinking fountains, fencing and a new hot water service. This will encourage more players including local youth, juniors and their parents, to participate in tennis from grass roots level to local regional competition.</t>
  </si>
  <si>
    <t>BENTLEIGH RECREATION TENNIS CLUB INCORPORATED</t>
  </si>
  <si>
    <t>Bentleigh</t>
  </si>
  <si>
    <t>GA203082</t>
  </si>
  <si>
    <t>St Mary's Tennis Club Court Lighting</t>
  </si>
  <si>
    <t>Install 12 new LED flood lights to replace the existing halogen lights which provide lighting to the 4 clay courts at the Saint Mary's tennis club.</t>
  </si>
  <si>
    <t>ST MARYS CATHOLIC CHURCH DANDENONG ST MARYS TENNIS CLUB</t>
  </si>
  <si>
    <t>DANDENONG</t>
  </si>
  <si>
    <t>Bruce</t>
  </si>
  <si>
    <t>GA9479</t>
  </si>
  <si>
    <t>Solar Communities Program - Herbert</t>
  </si>
  <si>
    <t>An 18 Solar panels and battery storage system for Tennis Townsville</t>
  </si>
  <si>
    <t>Tennis Townsville Inc will purchase and install the following items 1 x 10kw LG Chem lithium battery; 1x 5kw Sungrow hybrid inverters; and 18 x 275w (4.95kw) Suntech solar panels The system will generate clean electricity and help reduce the Tennis Townsville's and community's power bills. It will reduce the demand on the national electricity grid. Installing a 10kw system would provide around 9,000 kWh of electricity every year and a saving of 6.7 metric tonnes of CO2 emissions into the atmosphere . An excellent achievement for our environmentally conscious community. The significant reduction in power bills will free up additional funds to go into the development of junior tennis programs.</t>
  </si>
  <si>
    <t>TENNIS TOWNSVILLE INC</t>
  </si>
  <si>
    <t>North Ward</t>
  </si>
  <si>
    <t>Herbert</t>
  </si>
  <si>
    <t>GA67604</t>
  </si>
  <si>
    <t>Tennis Lighting Upgrade</t>
  </si>
  <si>
    <t>The project will install LED lighting at the Gracedale Park Tennis Club. This will extend tennis court playing times, improve night time playing conditions and increase community participation in tennis.</t>
  </si>
  <si>
    <t>MAROONDAH CITY COUNCIL</t>
  </si>
  <si>
    <t>Ringwood East</t>
  </si>
  <si>
    <t>Deakin</t>
  </si>
  <si>
    <t>GA26302</t>
  </si>
  <si>
    <t>Replace Fence and Entrance for Yarrawonga Lawn Tennis Club</t>
  </si>
  <si>
    <t>The project will replace and upgrade the existing deteriorated fence and gate entrance to the tennis courts. This will improve safety for participants and spectators and increase community participation in events.</t>
  </si>
  <si>
    <t>YARRAWONGA LAWN TENNIS CLUB INC</t>
  </si>
  <si>
    <t>Yarrawonga</t>
  </si>
  <si>
    <t>GA30746</t>
  </si>
  <si>
    <t>Upgrade of Tennis Club Toilet</t>
  </si>
  <si>
    <t>The project will upgrade the East Fremantle Lawn Tennis Club toilet including replacement of safety railing, signage, and door and installation of changing table, hand dryer and mirror. This will make the facility more safe and accessible for everyone, including the ageing population and for general public use</t>
  </si>
  <si>
    <t>EAST FREMANTLE LAWN TENNIS CLUB INC</t>
  </si>
  <si>
    <t>East Fremantle</t>
  </si>
  <si>
    <t>Freemantle</t>
  </si>
  <si>
    <t>GA200049</t>
  </si>
  <si>
    <t>Solar panels for tennis/netball complex</t>
  </si>
  <si>
    <t>We would like funding to install 50 Solar Panels on our building at 1 Clarke Street, Kilmore. Vic 3764. The building is part of the J J Clancy Reserve and is jointly shared by the Kilmore Tennis Club and Kilmore Netball Club. The building is owned by The Shire of Mitchell and I have permission from them and both Clubs to apply for this grant.</t>
  </si>
  <si>
    <t>KILMORE TENNIS CLUB INCORPORATED</t>
  </si>
  <si>
    <t>KILMORE</t>
  </si>
  <si>
    <t>McEwen</t>
  </si>
  <si>
    <t>GA5863</t>
  </si>
  <si>
    <t>The Memorial Drive Tennis Centre Upgrade - Stage 2 is the construction of a new outdoor show court, 2 new match courts, a National Academy training venue and a walk of champions.</t>
  </si>
  <si>
    <t>To provide a world class tennis training environment for clubs, coaches and volunteers</t>
  </si>
  <si>
    <t>Tennis Australia Limited</t>
  </si>
  <si>
    <t>Richmond</t>
  </si>
  <si>
    <t>GA200099</t>
  </si>
  <si>
    <t>Installation of additional solar panelsat Clarinda Tennis Club</t>
  </si>
  <si>
    <t>We are going to install additional solar panels and inverter which will reduce the cost of electricity at Clarinda Tennis Club. The project will be undertaken by an approved solar energy company and also overseen by a committee member of the club.</t>
  </si>
  <si>
    <t>CLARINDA TENNIS CLUB</t>
  </si>
  <si>
    <t>CLARINDA</t>
  </si>
  <si>
    <t>GA66513</t>
  </si>
  <si>
    <t>The project will refurbish the school&amp;aposs tennis courts with a new playing surface and multi-purpose line markings. This will enable the court to be utilised by local community groups for tennis, netball and basketball and ensure the court is compliant with Tennis Australia standards.</t>
  </si>
  <si>
    <t>ST MICHAELS COLLEGE PARENTS AND FRIENDS ASSOCIATION INCORP</t>
  </si>
  <si>
    <t>Caboolture</t>
  </si>
  <si>
    <t>GA27866</t>
  </si>
  <si>
    <t>Tennis Court Resurfacing</t>
  </si>
  <si>
    <t>The project will clean, repair and repaint with rubberised surface the only public tennis court on French Island. This will ensure that the court continues to be used by the community for tennis and other sports such as netball</t>
  </si>
  <si>
    <t>FRENCH ISLAND COMMUNITY ASSOCIATION INCORPORATED</t>
  </si>
  <si>
    <t>French Island</t>
  </si>
  <si>
    <t>GA9578</t>
  </si>
  <si>
    <t>6.24 KW Solar Panel System for Western Suburbs Tennis club</t>
  </si>
  <si>
    <t>Western Suburbs Tennis Club will purchase and install 24 x 260W Solar panels and 1 x 6 kW 3 Phase inverter, which will generate clean electricity and help reduce the club's energy bills. The club maintains catering stock in a number of fridges for events and fixtures. The panels would contribute to the running of these refrigerators. This system uses Trina Smart panels with optimisers. This means that if part of the system is shaded the rest of the system will perform at full output. Freeing up of funds from electricity costs would mean reduced costs to members. This will contribute to Western Suburbs Tennis Clubs ongoing effort to reduce their carbon footprint. The club will spend additional funds to upgrade the supporting roof.</t>
  </si>
  <si>
    <t>WESTERN SUBURBS TENNIS CLUB INC</t>
  </si>
  <si>
    <t>Heatley</t>
  </si>
  <si>
    <t>GA67416</t>
  </si>
  <si>
    <t>Upgrade of Tennis Court Lighting</t>
  </si>
  <si>
    <t>The project will install lighting for tennis courts. This will increase participation in tennis by allowing for people who otherwise cannot play during the day to attend games held at night</t>
  </si>
  <si>
    <t>MURRAYVILLE RECREATION RESERVE COMMITTEE INCORPORATED</t>
  </si>
  <si>
    <t>Murrayville</t>
  </si>
  <si>
    <t>GA9548</t>
  </si>
  <si>
    <t>Solar Communities Program - Richmond</t>
  </si>
  <si>
    <t>A battery storage system for Tennis Terranora Inc. JNTC Club House</t>
  </si>
  <si>
    <t>Tennis Terranora Inc. will purchase and install a battery storage system which will store the solar electricity generated by the existing solar photovoltaic generator system to help power the club at night. This will help reduce the clubs power bills and alleviate the demand on the national electricity grid as the club will be mostly self-sufficient for our energy needs. It will reduce the clubs grid usage by 5,110 kWh of electricity every year, saving around 3.8 tonnes of CO2 annually, and would be a proud achievement for our environmentally conscious community. The significant reduction in power bills will free up additional funds to go towards junior tennis programs which will keep kids off the streets.</t>
  </si>
  <si>
    <t>TENNIS TERRANORA INC</t>
  </si>
  <si>
    <t>Terranora</t>
  </si>
  <si>
    <t>GA167684</t>
  </si>
  <si>
    <t>Upgrade Tennis Court</t>
  </si>
  <si>
    <t>The project will upgrade the community tennis courts. This will increase participation and allow for a range of new sporting activities to be held at the site.</t>
  </si>
  <si>
    <t>RINGWOOD</t>
  </si>
  <si>
    <t>GA10915</t>
  </si>
  <si>
    <t>Tennis Court Surface Upgrade</t>
  </si>
  <si>
    <t>The project will repair and upgrade the tennis court in Nebine Sport and Social Facility. The existing surface will be replaced with a harder wearing synthetic grass surface.</t>
  </si>
  <si>
    <t>Murweh Shire Council</t>
  </si>
  <si>
    <t>Charleville</t>
  </si>
  <si>
    <t>GA27750</t>
  </si>
  <si>
    <t>Resurface of Tennis Courts</t>
  </si>
  <si>
    <t>The project will resurface two synthetic grass tennis courts. This will improve the facility, increasing social engagement, physical activity and interaction for many members of the public</t>
  </si>
  <si>
    <t>MORUYA BOWLING &amp; REC CLUB LTD</t>
  </si>
  <si>
    <t>Moruya</t>
  </si>
  <si>
    <t>GA8601</t>
  </si>
  <si>
    <t>Department of the Prime Minister and Cabinet</t>
  </si>
  <si>
    <t>Indigenous Arts and Culture</t>
  </si>
  <si>
    <t>NAIDOC Week Grants</t>
  </si>
  <si>
    <t>NAIDOC Week Indigenous Tennis Tournament - Big Serve Indigenous Tennis Program</t>
  </si>
  <si>
    <t>Strategic activities to support Indigenous Australians to maintain their culture, participate equally in the economic and social life of the nation and that Indigenous organisations are capable of delivering quality services to their clients</t>
  </si>
  <si>
    <t>Deadly Tennis</t>
  </si>
  <si>
    <t>SMITHFIELD</t>
  </si>
  <si>
    <t>Leichhardt</t>
  </si>
  <si>
    <t>GA68232</t>
  </si>
  <si>
    <t>Upgrade to Lighting</t>
  </si>
  <si>
    <t>The project will install LED lighting at the Dillon Close tennis courts. This will provide a more reliable playing environment, diminish light spillage into neighbouring properties and increase community participation in night tennis.</t>
  </si>
  <si>
    <t>WESTON CREEK TENNIS CLUB</t>
  </si>
  <si>
    <t>Weston Creek</t>
  </si>
  <si>
    <t>GA166314</t>
  </si>
  <si>
    <t>Installation of Tennis Court Equipment</t>
  </si>
  <si>
    <t>The project will install removable tennis nets and posts. This will provide an improved multi–use recreation space for students and community members.</t>
  </si>
  <si>
    <t>NORTH RYDE PUBLIC SCHOOL PARENTS AND CITIZENS ASSOCIATION</t>
  </si>
  <si>
    <t>NORTH RYDE</t>
  </si>
  <si>
    <t>Bennelong</t>
  </si>
  <si>
    <t>GA6834</t>
  </si>
  <si>
    <t>Small Business</t>
  </si>
  <si>
    <t>Radioactive Waste Management</t>
  </si>
  <si>
    <t>National Radioactive Waste Management Fa cility Community Benefit Grant</t>
  </si>
  <si>
    <t>Resurfacing of the Buckleboo Tennis Club courts (three) and replacement of perimeter fencing</t>
  </si>
  <si>
    <t>BUCKLEBOO TENNIS CLUB</t>
  </si>
  <si>
    <t>KIMBA</t>
  </si>
  <si>
    <t>GA214360</t>
  </si>
  <si>
    <t>Building Better Regions Fund</t>
  </si>
  <si>
    <t>New LED lights</t>
  </si>
  <si>
    <t>The project will replace the current halogen tennis lights with LED lamps.</t>
  </si>
  <si>
    <t>TENNIS ROCKHAMPTON LTD</t>
  </si>
  <si>
    <t>WANDAL</t>
  </si>
  <si>
    <t>Capricornia</t>
  </si>
  <si>
    <t>GA65065</t>
  </si>
  <si>
    <t>The project includes concrete works to prepare courts for resurfacing, landscaping and installation of a root control barrier to prevent cracks reforming and destroying the court surface. This will ensure the tennis courts are safe and functional for community use.</t>
  </si>
  <si>
    <t>MERRICKS BEACH RESIDENTS' ASSOCIATION INC</t>
  </si>
  <si>
    <t>Merricks Beach</t>
  </si>
  <si>
    <t>GA60763</t>
  </si>
  <si>
    <t>The project will purchase tennis equipment for the club. This will encourage members of the community to take part in programs held by the club that promote healthy and active living.</t>
  </si>
  <si>
    <t>SUNCITY SPORTS CLUB INC</t>
  </si>
  <si>
    <t>Norman Gardens</t>
  </si>
  <si>
    <t>GA67305</t>
  </si>
  <si>
    <t>Upgrade to LED Lighting</t>
  </si>
  <si>
    <t>The project will upgrade the club&amp;aposs 12 courts to LED lighting. This will improve the tennis court lighting increasing player participation, assist night time tennis competitions and reduce electricity costs.</t>
  </si>
  <si>
    <t>WEST LAKES TENNIS CLUB INCORPORATED</t>
  </si>
  <si>
    <t>West Lakes Shore</t>
  </si>
  <si>
    <t>Hindmarsh</t>
  </si>
  <si>
    <t>GA65268</t>
  </si>
  <si>
    <t>The project will replace synthetic grass and install handrails at the club. This will improve the safety for the players, encourage community use of facilities and promote physical activities.</t>
  </si>
  <si>
    <t>STOCKTON TENNIS CLUB INCORPORATED</t>
  </si>
  <si>
    <t>Stockton</t>
  </si>
  <si>
    <t>Newcastle</t>
  </si>
  <si>
    <t>GA67663</t>
  </si>
  <si>
    <t>Upgrade of Tennis Clubrooms</t>
  </si>
  <si>
    <t>The project will replace flooring, install security shutters, paint and furnish the clubhouse. This will improve the appearance and functionality of the venue for use by the community</t>
  </si>
  <si>
    <t>HEALESVILLE TENNIS CLUB INCORPORATED</t>
  </si>
  <si>
    <t>Healesville</t>
  </si>
  <si>
    <t>Casey</t>
  </si>
  <si>
    <t>GA200270</t>
  </si>
  <si>
    <t>Solar System installation at Mt Lawley Tennis Club</t>
  </si>
  <si>
    <t>The project scope entails sourcing suitable licensed solar supply and installation contractors to gain quotations to supply and install a Solar PV system on the refurbished Mt Lawley Tennis Club roof. The Contractor shall be an approved Solar Retailer under the Clean Energy Council. The club has sourced 3 such quotations, each proponent has inspected the facility and been given all data required to assess our needs in reducing the imported energy by our target of 50%. The club house roof predominately faces north and is ideal for optimising the installation. A PV system consisting of 36 x 370W panels, which gives a total system size of 13.32kW name plate capacity, combined with a 10kW Inverter. The newly installed club house switchboard has provision to install the electrical components needed to complete the installation, all provided and installed by licensed electrical contractors. The contractors have also agreed to a structural assessment of the club house roof prior to the design and installation, this will be provided to the City of Stirling as the asset owners</t>
  </si>
  <si>
    <t>MT LAWLEY TENNIS CLUB INC</t>
  </si>
  <si>
    <t>MOUNT LAWLEY</t>
  </si>
  <si>
    <t>Perth</t>
  </si>
  <si>
    <t>GA30794</t>
  </si>
  <si>
    <t>BBQ Amenities Refurbishment</t>
  </si>
  <si>
    <t>The project will purchase and install a new electric BBQ, efficient lighting and new paving will be laid with the relocation of the BBQ at Peppermint Grove Tennis Club. This will benefit of all those who use and enjoy the tennis club and in line with the Club's plans to open the clubhouse and surrounding area for hire to the wider community.</t>
  </si>
  <si>
    <t>PEPPERMINT GROVE TENNIS CLUB</t>
  </si>
  <si>
    <t>Peppermint Grove</t>
  </si>
  <si>
    <t>Curtin</t>
  </si>
  <si>
    <t>GA27912</t>
  </si>
  <si>
    <t>Toilet Renovation</t>
  </si>
  <si>
    <t>The project will renovate both Ladies and Men&amp;aposs toilets at Denistone East Community Tennis Courts. This will improve the quality of the community facilities and enhance the utilization of the existing club house and tennis courts.</t>
  </si>
  <si>
    <t>DENISTONE EAST COMMUNITY TENNIS COURTS COMMITTEE INC</t>
  </si>
  <si>
    <t>Denistone East</t>
  </si>
  <si>
    <t>GA165701</t>
  </si>
  <si>
    <t>Installation of Shade Sail and Seating Area</t>
  </si>
  <si>
    <t>The project will install a shade sail and seating area at the tennis centre. This will provide sun protection and a safe space for the community to meet and watch tennis.</t>
  </si>
  <si>
    <t>BERALA CARRAMAR HARDCOURT TENNIS ASSOCIATION INCORPORATED</t>
  </si>
  <si>
    <t>Chipping Norton</t>
  </si>
  <si>
    <t>Fowler</t>
  </si>
  <si>
    <t>GA120247</t>
  </si>
  <si>
    <t>Energy Resources</t>
  </si>
  <si>
    <t>Energy Efficient Communities Program</t>
  </si>
  <si>
    <t>Sale Tennis Club LED Upgrade</t>
  </si>
  <si>
    <t>The grant has supported the purchase and installation of energy efficient technologies to generate energy savings and reduced power bills and emissions reductions by the community organisation.</t>
  </si>
  <si>
    <t>SALE TENNIS CLUB INC</t>
  </si>
  <si>
    <t>SALE</t>
  </si>
  <si>
    <t>GA121661</t>
  </si>
  <si>
    <t>LED Lights for Tennis Courts</t>
  </si>
  <si>
    <t>GLENBURN TENNIS CLUB INCORPORATED</t>
  </si>
  <si>
    <t>BURWOOD EAST</t>
  </si>
  <si>
    <t>GA121783</t>
  </si>
  <si>
    <t>Weston Creek Tennis Club – Solar</t>
  </si>
  <si>
    <t>MAWSON</t>
  </si>
  <si>
    <t>GA169551</t>
  </si>
  <si>
    <t>Upgrade of Lighting</t>
  </si>
  <si>
    <t>The project will install LED lighting at the tennis club. This will improve the facilities and enable increased community participation.</t>
  </si>
  <si>
    <t>KEILOR EAST TENNIS CLUB INC</t>
  </si>
  <si>
    <t>Moonee Ponds</t>
  </si>
  <si>
    <t>Maribyrnong</t>
  </si>
  <si>
    <t>GA164662</t>
  </si>
  <si>
    <t>Upgrade of Amenities</t>
  </si>
  <si>
    <t>The project will upgrade the tennis club amenities. This will improve the facilities and provide a better environment for participants.</t>
  </si>
  <si>
    <t>SCOTTS HEAD TENNIS CLUB INCORPORATED</t>
  </si>
  <si>
    <t>Scotts Head</t>
  </si>
  <si>
    <t>Cowper</t>
  </si>
  <si>
    <t>GA165196</t>
  </si>
  <si>
    <t>Club Upgrades</t>
  </si>
  <si>
    <t>The project will upgrade the tennis courts, clubhouse flooring and fencing at the club. This will create a safer facility and encourage increased community participation.</t>
  </si>
  <si>
    <t>KAMBAH TENNIS CLUB</t>
  </si>
  <si>
    <t>Wanniassa</t>
  </si>
  <si>
    <t>GA167078</t>
  </si>
  <si>
    <t>Installation of Lighting</t>
  </si>
  <si>
    <t>The project will install lighting to tennis courts. This will comply with safety standards and meet demand for night coaching by the Beaconsfield community.</t>
  </si>
  <si>
    <t>BEACONSFIELD TENNIS CLUB INCORPORATED</t>
  </si>
  <si>
    <t>Beaconsfield</t>
  </si>
  <si>
    <t>La Trobe</t>
  </si>
  <si>
    <t>GA165565</t>
  </si>
  <si>
    <t>The project will install LED lighting on the tennis courts. This will extend the time courts can be used by community members.</t>
  </si>
  <si>
    <t>RAVENSHOE TENNIS CLUB INC</t>
  </si>
  <si>
    <t>RAVENSHOE</t>
  </si>
  <si>
    <t>Kennedy</t>
  </si>
  <si>
    <t>KAT</t>
  </si>
  <si>
    <t>GA30845</t>
  </si>
  <si>
    <t>Tennis Court Construction</t>
  </si>
  <si>
    <t>The project will construct a hard surface tennis court for Pindari Restoration House for Men. This will encourage residents to participate in physical activity, improve their wellbeing and connection with volunteers and the community as the facility will be available for residents' families and members of the local community.</t>
  </si>
  <si>
    <t>PINDARI MINSTRIES (INC)</t>
  </si>
  <si>
    <t>Bedfordale</t>
  </si>
  <si>
    <t>Canning</t>
  </si>
  <si>
    <t>GA39460</t>
  </si>
  <si>
    <t>Tamworth Tennis Centre Redevelopment</t>
  </si>
  <si>
    <t>This project will result in the redevelopment and improvement of community and competition tennis facilities for the Tamworth Region including nine improved championship standard acrylic hard courts; four championship standard sand-filled artificial grass courts; community play space; event standard court lighting and fencing to all courts; spectator viewing areas and sun shade structures; improved amenities; storage, office and community meeting space.</t>
  </si>
  <si>
    <t>TAMWORTH REGIONAL COUNCIL</t>
  </si>
  <si>
    <t>Tamworth</t>
  </si>
  <si>
    <t>New England</t>
  </si>
  <si>
    <t>GA34312</t>
  </si>
  <si>
    <t>St Mary's Eastverne Tennis Club Refurbishment</t>
  </si>
  <si>
    <t>The project will replace windows, install blinds, air-conditioning, kitchen cabinets and tennis net posts at the Club. This will enhance the facility, helping attract and retain members and increase community participation in sport and social engagements.</t>
  </si>
  <si>
    <t>ROMAN CATHOLIC TRUST CORP FOR THE DIOCESE OF MELBOURNE</t>
  </si>
  <si>
    <t>GA168030</t>
  </si>
  <si>
    <t>Upgrade of Tennis Courts and Facilities</t>
  </si>
  <si>
    <t>The project will refurbish the tennis courts, amenities and purchase a BBQ. This will improve facilities and enable the premises to be utilised by the community for events and activities.</t>
  </si>
  <si>
    <t>OLD NARRABUNDAH COMMUNITY COUNCIL INC</t>
  </si>
  <si>
    <t>Narrabundah</t>
  </si>
  <si>
    <t>Canberra</t>
  </si>
  <si>
    <t>GA151804</t>
  </si>
  <si>
    <t>Rural Development</t>
  </si>
  <si>
    <t>Resurfacing of netball, basketball and tennis courts.</t>
  </si>
  <si>
    <t>Resurfacing of Kimba Districts netball courts (3), basketball courts (2) and tennis courts (4) with multi–sport high performance acrylic surface. Replacement of semi–permanent netball sheds, for player and spectator safety and amenity.</t>
  </si>
  <si>
    <t>KIMBA DISTRICTS FOOTBALL AND NETBALL CLUB INCORPORATED</t>
  </si>
  <si>
    <t>GA25391</t>
  </si>
  <si>
    <t>Installation of Basketball Hoops and Tennis Nets</t>
  </si>
  <si>
    <t>The project will install basketball hoops and tennis nets at Beldon Primary School. This will enable the school to hold interschool and community sporting events, increasing opportunities and improving facilities for physical exercise and improving overall wellbeing.</t>
  </si>
  <si>
    <t>BELDON PRIMARY SCHOOL PARENTS AND CITIZENS ASSOCIATION INC</t>
  </si>
  <si>
    <t>Beldon</t>
  </si>
  <si>
    <t>Moore</t>
  </si>
  <si>
    <t>GA202153</t>
  </si>
  <si>
    <t>CASTLEMAINE LAWN TENNIS CLUB INCORPORATED</t>
  </si>
  <si>
    <t>The project involves replacing 2 old fridges which have low energy efficiency ratings, with energy efficient fridges. The new fridges will reduce the club's electricity bills and reduce our carbon footprint.</t>
  </si>
  <si>
    <t>CASTLEMAINE</t>
  </si>
  <si>
    <t>Bendigo</t>
  </si>
  <si>
    <t>GA25901</t>
  </si>
  <si>
    <t>Helensburgh Tennis Clubhouse Upgrade</t>
  </si>
  <si>
    <t>The project will replace the current windows and sliding door and refurbish the current toilets of the clubhouse. This will provide a safer and cleaner space for the community, and encourage wider use of the facilities.</t>
  </si>
  <si>
    <t>HELENSBURGH &amp; DISTRICT CITIZENS TENNIS CLUB INCORPORATED</t>
  </si>
  <si>
    <t>Helensburgh</t>
  </si>
  <si>
    <t>Cunningham</t>
  </si>
  <si>
    <t>GA164659</t>
  </si>
  <si>
    <t>Upgrade of Club Facilities</t>
  </si>
  <si>
    <t>The project will upgrade the amenities at the clubhouse. This will provide a functional and comfortable facility and encourage participation in tennis.</t>
  </si>
  <si>
    <t>EAST BURWOOD TENNIS CLUB INC</t>
  </si>
  <si>
    <t>Burwood East</t>
  </si>
  <si>
    <t>GA165035</t>
  </si>
  <si>
    <t>Upgrade Lights</t>
  </si>
  <si>
    <t>The project will install LED tennis court lights. This will reduce power costs and enable the club to re–invest funds to community programs.</t>
  </si>
  <si>
    <t>CARRUM DOWNS TENNIS CLUB INC</t>
  </si>
  <si>
    <t>CARRUM DOWNS</t>
  </si>
  <si>
    <t>Dunkley</t>
  </si>
  <si>
    <t>GA27940</t>
  </si>
  <si>
    <t>Installation and Replacement of LED Lights</t>
  </si>
  <si>
    <t>The project will refit light head units for LED lights at Camberwell Tennis Club. This will reduce electricity and maintenance costs and provide better playing conditions.</t>
  </si>
  <si>
    <t>EAST CAMBERWELL TENNIS CLUB INC</t>
  </si>
  <si>
    <t>Camberwell</t>
  </si>
  <si>
    <t>GA26725</t>
  </si>
  <si>
    <t>Replacement of Court Surfaces</t>
  </si>
  <si>
    <t>The project will revitalise the existing courts at North Sunshine Tennis Club. This will allow the community to use the courts again, as they are currently unsafe</t>
  </si>
  <si>
    <t>NORTH SUNSHINE TENNIS CLUB INC.</t>
  </si>
  <si>
    <t>North Sunshine</t>
  </si>
  <si>
    <t>Fraser</t>
  </si>
  <si>
    <t>GA165608</t>
  </si>
  <si>
    <t>Upgrade of Facilities</t>
  </si>
  <si>
    <t>The project will upgrade the playing surface on the synthetic tennis courts. This will improve the safety standards of the courts for community use.</t>
  </si>
  <si>
    <t>GRANGE LAWN TENNIS CLUB INCORPORATED</t>
  </si>
  <si>
    <t>HENLEY BEACH</t>
  </si>
  <si>
    <t>GA64351</t>
  </si>
  <si>
    <t>Installation of Automatic Gates and Tennis Nets</t>
  </si>
  <si>
    <t>The project will install programmable gates, lighting system and retractable net poles. This will automate the procedure of court hire, reduce operating cost, increase court availability and offer easy and convenient court access for all players</t>
  </si>
  <si>
    <t>THORNLIE TENNIS CLUB INCORPORATED</t>
  </si>
  <si>
    <t>Thornlie</t>
  </si>
  <si>
    <t>Burt</t>
  </si>
  <si>
    <t>GA120082</t>
  </si>
  <si>
    <t>Bundoora Tennis Club LED Lighting Upgrade</t>
  </si>
  <si>
    <t>The grant has supported the purchase and installation of energy efficient technologies to generate energy savings and reduced power bills and emissions reductions by the community organisation</t>
  </si>
  <si>
    <t>BUNDOORA TENNIS CLUB INC</t>
  </si>
  <si>
    <t>ROSANNA</t>
  </si>
  <si>
    <t>Jagajaga</t>
  </si>
  <si>
    <t>GA30795</t>
  </si>
  <si>
    <t>Club House Refurbishment</t>
  </si>
  <si>
    <t>The project will refurbish the clubhouse at Dalkeith Tennis Club. This will enhance the amenity and continue to provide a safe and welcoming venue for all who use the facility.</t>
  </si>
  <si>
    <t>DALKEITH TENNIS CLUB INCORPORATE</t>
  </si>
  <si>
    <t>Dalkeith</t>
  </si>
  <si>
    <t>GA30796</t>
  </si>
  <si>
    <t>Installation of Electrical Control Equipment</t>
  </si>
  <si>
    <t>The project will install and upgrade Cottesloe Tennis Club's booking system which also automatically turns on the court lights at night. This will significantly increase participation by the local community, leading to health and social benefits.</t>
  </si>
  <si>
    <t>COTTESLOE TENNIS CLUB</t>
  </si>
  <si>
    <t>Cottesloe</t>
  </si>
  <si>
    <t>GA60745</t>
  </si>
  <si>
    <t>Renovation of Club House</t>
  </si>
  <si>
    <t>The project will replace and renovate the aging toilets, basins and kitchenette. This will provide members and guests with a functional and comfortable facility that supports further participation in tennis within the community.</t>
  </si>
  <si>
    <t>Kambah</t>
  </si>
  <si>
    <t>GA200296</t>
  </si>
  <si>
    <t>Geelong Lawn Tennis Energy Saver Project</t>
  </si>
  <si>
    <t>Our project is designed to install energy efficient lighting throughout our clubhouse and install both an efficient and effective cooling system in our club gym, which presently has a failed evaporative cooling system. Our gym is frequented by a considerable number of senior citizens who not only exercise independently in the gym, but many attend the daily classes on offer, specifically tailored for older adults.</t>
  </si>
  <si>
    <t>GEELONG LAWN TENNIS CLUB INC</t>
  </si>
  <si>
    <t>BELMONT</t>
  </si>
  <si>
    <t>Corio</t>
  </si>
  <si>
    <t>GA204419</t>
  </si>
  <si>
    <t>Installing LED Lights on tennis courts</t>
  </si>
  <si>
    <t>Installation of LED lights.</t>
  </si>
  <si>
    <t>HIGGINS PARK TENNIS CLUB (INC)</t>
  </si>
  <si>
    <t>EAST VICTORIA PARK</t>
  </si>
  <si>
    <t>GA200089</t>
  </si>
  <si>
    <t>Solar for Morphett Vale Tennis Club</t>
  </si>
  <si>
    <t>The main objective is to reduce our clubs power costs. This Project is to supply and install a Solar panel system on the club house roof to generate our own power needs and reduce our dependence on external power supplier. The Solar panel system is expected to have enough capacity on average to meet our consumption needs with excess to feed back to the grid, particularly in summer, for additional income to cover night time court light usage. We also aimed for using local manufactures and suppliers of Panels to support local businesses.</t>
  </si>
  <si>
    <t>MORPHETT VALE TENNIS CLUB INCORPORATED</t>
  </si>
  <si>
    <t>Morphett Vale</t>
  </si>
  <si>
    <t>Kingston</t>
  </si>
  <si>
    <t>GA170332</t>
  </si>
  <si>
    <t>Upgrade of Catering Facilities</t>
  </si>
  <si>
    <t>The project will upgrade the canteen and bar of the tennis club. This will provide increased catering capacity and encourage greater community participation at the club.</t>
  </si>
  <si>
    <t>PORT PIRIE &amp; DISTRICTS TENNIS ASSOCIATION INC</t>
  </si>
  <si>
    <t>PORT PIRIE</t>
  </si>
  <si>
    <t>GA34178</t>
  </si>
  <si>
    <t>The project will upgrade the Warradale Park Tennis Club Facility including site prep, removal of existing courts, lights and fencing, restoration of tennis courts, fencing, extending court surface and relocation of public footpath and install LED lighting</t>
  </si>
  <si>
    <t>To grow and enhance tennis in the local community and open up the facility for greater community usage.</t>
  </si>
  <si>
    <t>Corporation of the City of Marion</t>
  </si>
  <si>
    <t>Marion</t>
  </si>
  <si>
    <t>Bootby</t>
  </si>
  <si>
    <t>GA68269</t>
  </si>
  <si>
    <t>Installation of Pathways and Shelters</t>
  </si>
  <si>
    <t>The project will install shelters, seating, and paved pathways at the tennis courts. This will provide the means to expand programs for hosting smaller tournaments and trial programs in the community.</t>
  </si>
  <si>
    <t>GA67640</t>
  </si>
  <si>
    <t>Construction of On-Court Sun Shelters</t>
  </si>
  <si>
    <t>The project will construct six on-court shade shelters with seating at the tennis courts. This will provide a sun-smart environment enhancing the comfort of players whilst improving the spectating experience and encouraging club growth.</t>
  </si>
  <si>
    <t>WYONG DISTRICT TENNIS ASSOCIATION INCORPORATED</t>
  </si>
  <si>
    <t>Wyong</t>
  </si>
  <si>
    <t>Dobell</t>
  </si>
  <si>
    <t>GA63984</t>
  </si>
  <si>
    <t>Court Surface and Pergola Upgrade</t>
  </si>
  <si>
    <t>The project will upgrade the pergola and resurface the courts at the tennis club. This will provide a safe playing surface and shaded area for spectators, improving the experience and encouraging use of the facility by the community.</t>
  </si>
  <si>
    <t>ST KEVINS TENNIS CLUB INCORPORATED</t>
  </si>
  <si>
    <t>Templestowe</t>
  </si>
  <si>
    <t>GA64007</t>
  </si>
  <si>
    <t>Replacement of Lighting and Fencing</t>
  </si>
  <si>
    <t>The project will replace the fencing and lighting of two tennis courts at the Club. This will improve the safety of the courts for players, enable sufficient visibility during evening and night games and encourage more community participation.</t>
  </si>
  <si>
    <t>GA64260</t>
  </si>
  <si>
    <t>Construction of Verandah</t>
  </si>
  <si>
    <t>The project will construct a verandah alongside the tennis courts. This will provide an all-weather shelter that offers a comfortable and safe area for players, spectators and the general community to socialise.</t>
  </si>
  <si>
    <t>MT BARKER TENNIS CLUB INC</t>
  </si>
  <si>
    <t>Mount Barker</t>
  </si>
  <si>
    <t>Barker</t>
  </si>
  <si>
    <t>GA64338</t>
  </si>
  <si>
    <t>Purchase and Installation of Two Storage Sheds</t>
  </si>
  <si>
    <t>The project will purchase and install two storage sheds. This will improve the facilities by increasing the storage capacity to securely and safely store tennis equipment when not in use</t>
  </si>
  <si>
    <t>Inglewood</t>
  </si>
  <si>
    <t>GA64349</t>
  </si>
  <si>
    <t>Replacement of Fencing</t>
  </si>
  <si>
    <t>The project will replace the fencing around the tennis courts located in Naremburn. This will provide protection for players and members using the courts and the enhanced facilities will attract more players from the North Sydney community.</t>
  </si>
  <si>
    <t>NORTHERN SUBURBS TENNIS ASSOCIATION INC</t>
  </si>
  <si>
    <t>Naremburn</t>
  </si>
  <si>
    <t>North Sydney</t>
  </si>
  <si>
    <t>GA31032</t>
  </si>
  <si>
    <t>Installation of Half Hot Shots Court and Hitting Wall</t>
  </si>
  <si>
    <t>The project will install a half hot shots court, hitting wall and fence for the Burt Bridge Tennis Club. This will increase participation and assist the community in becoming active with the additional facilities.</t>
  </si>
  <si>
    <t>BURNT BRIDGE TENNIS CLUB INCORPORATED</t>
  </si>
  <si>
    <t>Ringwood</t>
  </si>
  <si>
    <t>GA26275</t>
  </si>
  <si>
    <t>Installation of Electrical Infrastructure</t>
  </si>
  <si>
    <t>The project involves the upgrade of existing electrical wiring, lighting, and security features required for an electronic booking system. This will improve access to the tennis facilities for members and visitors</t>
  </si>
  <si>
    <t>VICTOR HARBOUR TENNIS CLUB INC</t>
  </si>
  <si>
    <t>Victor Harbor</t>
  </si>
  <si>
    <t>Mayo</t>
  </si>
  <si>
    <t>CA</t>
  </si>
  <si>
    <t>GA60739</t>
  </si>
  <si>
    <t>Resurface Two Synthetic Grass Courts</t>
  </si>
  <si>
    <t>The project will resurface two tennis courts at the Club. This will provide a safer environment for players of all ages and abilities, and allow the hosting of additional tournaments and events.</t>
  </si>
  <si>
    <t>TWIN TOWNS TENNIS CLUB INCORPORATED</t>
  </si>
  <si>
    <t>Forster</t>
  </si>
  <si>
    <t>GA200108</t>
  </si>
  <si>
    <t>Cummins Courts Lights Upgrade</t>
  </si>
  <si>
    <t>The aim of the proposed project is to upgrade and replace old court lighting and provide more energy efficient, stronger LED lighting as well as rewiring the damaged, old wiring to the light poles. The Cummins Courts Lights Upgrade aims to improve the lights energy efficiency, reduce energy use, which will in turn mean significant reduction in monetary outlay to the four joint sporting clubs involved. This expression of interest is being sought by the Cummins Tennis Club, on behalf of the 4 local sporting clubs who are jointly responsible to the repairs, maintenance and upgrade of the Cummins Courts and Lights facilities. This group includes the Cummins Tennis Club, Cummins &amp; District Basketball Association, Cummins Kapinnie Netball Club and Cummins Rambler Netball Club. The Cummins Courts includes 10 tennis courts, 2 basketball courts and 4 netball courts, of which there are 6 tennis courts, 2 basketball courts and 4 netball courts which currently have lighting. There are 6 light towers and 8 lights which illuminate the courts. The majority of the current lights were installed in 2002 and so are close to 20 years old. In November 2019, two of the old light bulbs wore out (one actually exploded while in use during basketball, which was extremely dangerous). As they were on the same light tower and were urgently needed for the continuation of competition at night for tennis and basketball, the four users groups had to immediately provide funds of $7,410 to upgrade the wiring and installed an energy efficient LED floodlight so that the Summer competitions could continue uninterrupted. The current old globes are expensive to replace and the wiring is rapidly coming to its shelf life, meaning that regular and costly repairs are often necessary. As a combined group we were recently able to access a grant of $3,348 from the District Council Of Lower Eyre Peninsula (with the extra cost of $5,020 provided by the four clubs), which enabled the rewiring of two light towers</t>
  </si>
  <si>
    <t>CUMMINS TENNIS CLUB INCORPORATED</t>
  </si>
  <si>
    <t>Cummins</t>
  </si>
  <si>
    <t>GA26124</t>
  </si>
  <si>
    <t>Construction of Community Sports Wall</t>
  </si>
  <si>
    <t>The project will construct a multi sports wall with an attached tennis practice wall, four square area and installation of basketball and netball hoops. This will facilitate a combination of sporting activities, assist junior club members with improving their skills and provide local community groups with a facility for after school programs.</t>
  </si>
  <si>
    <t>BRUNSWICK TENNIS CLUB INCORPORATED</t>
  </si>
  <si>
    <t>Brunswick</t>
  </si>
  <si>
    <t>Forrest</t>
  </si>
  <si>
    <t>GA30792</t>
  </si>
  <si>
    <t>Playground Redevelopment</t>
  </si>
  <si>
    <t>The project will install new playground equipment and limestone edged pit filled with whitewash sand at the Nedlands Tennis Club Playground. This will socially benefit the community by providing a safer, improved and fully compliant playground for the locals and the Club&amp;aposs members.</t>
  </si>
  <si>
    <t>NEDLANDS TENNIS CLUB INC</t>
  </si>
  <si>
    <t>Nedlands</t>
  </si>
  <si>
    <t>GA29310</t>
  </si>
  <si>
    <t>The project will replace 12 existing floodlight heads with LED units and an additional LED floodlight unit will also be installed for the Mt Waverley Tennis Club. This will increase interaction among members of the community as well as encourage local participation</t>
  </si>
  <si>
    <t>MT WAVERLEY TENNIS CLUB</t>
  </si>
  <si>
    <t>Mt Waverley</t>
  </si>
  <si>
    <t>GA188252</t>
  </si>
  <si>
    <t>5kW solar PV system</t>
  </si>
  <si>
    <t>The supply and installation of a solar PV system to offset the cost of electricity used at our tennis club (mainly court lighting). The equipment required includes 18 solar panels, inverter, support structure for the panels, electrical wiring including two new isolating switches and a structural engineer's certification as to the adequacy of the roof system to carry the additional load of the panels.</t>
  </si>
  <si>
    <t>LANDSBOROUGH TENNIS CLUB INC</t>
  </si>
  <si>
    <t>LANDSBOROUGH</t>
  </si>
  <si>
    <t>Fisher</t>
  </si>
  <si>
    <t>GA25921</t>
  </si>
  <si>
    <t>Upgrade Spectator Seating</t>
  </si>
  <si>
    <t>The project will replace existing sleeper seating with low maintenance, more comfortable seating with back support. The upgraded seating will encourage greater visitation to sporting and social functions at Knox Gardens Tennis club</t>
  </si>
  <si>
    <t>KNOX GARDENS TENNIS CLUB INC.</t>
  </si>
  <si>
    <t>Wantirna South</t>
  </si>
  <si>
    <t>GA26627</t>
  </si>
  <si>
    <t>Fit-out of Office</t>
  </si>
  <si>
    <t>The project will fit-out the club's office with ergonomic desks and chairs, create additional storage and hide exposed electrical cabling. This will ensure office safety and assist staff to better deliver tennis programs to the local community.</t>
  </si>
  <si>
    <t>GOSFORD AND DISTRICT TENNIS ASSOCIATION INCORPORATED</t>
  </si>
  <si>
    <t>Gosford</t>
  </si>
  <si>
    <t>Robertson</t>
  </si>
  <si>
    <t>GA31284</t>
  </si>
  <si>
    <t>Upgrade of Facilities at Fremantle Lawn Tennis Club</t>
  </si>
  <si>
    <t>The project will upgrade the club&amp;aposs by purchasing and installing new nets and net posts. This will satisfy the increasing community demand for access to the club, encouraging physical activity, socialisation and the development of skills.</t>
  </si>
  <si>
    <t>FREMANTLE LAWN TENNIS CLUB INC</t>
  </si>
  <si>
    <t>Fremantle</t>
  </si>
  <si>
    <t>GA5246</t>
  </si>
  <si>
    <t>The Wooli Tennis Court Upgrade project will upgrade two existing tennis courts including new sygthetic playing surfaces, posts, nets and fittings, court lighting and existing umpire chairs.</t>
  </si>
  <si>
    <t>To provide sport and recreation facilities for the club and community.</t>
  </si>
  <si>
    <t>Wooli Tennis Club Inc</t>
  </si>
  <si>
    <t>Wooli</t>
  </si>
  <si>
    <t>GA200101</t>
  </si>
  <si>
    <t>Solar Panel and Battery Storage Installation</t>
  </si>
  <si>
    <t>The Seaside Tennis Club recently celebrated its 104th year of service in the local community. This highlights the importance of the facility to the local community and the strength of the member base and sport ensures it will continue into the future. Currently the club has over 200 member from all age groups, and conducts social as well as competitive levels of tennis, as well as elite junior coaching programs and integrated school specialist programs with Henley High School. The club has recently installed new energy efficient LED lighting to 3 of our southern side courts, bringing the total to 9 courts now fitted with lighting. This has allowed the club to extend the training and playing hours for our members and the community, particularly in the winter months. There is an increasing interest from the community in playing social tennis, which occurs after working hours which requires the use of our court lighting systems. The Seaside Tennis Club would like to install a Solar Panel / Battery Storage on the North facing roof section to help reduce energy consumption and ongoing running costs for the club, which have been increasing over the past few years. Quotes have been received from professional solar system installers, and funds have been set aside in the Club's budget for the project to commence this financial year. Any additional funds provided by the Powering Communities Grant would allow the club to install a larger solar system which would provide significantly greater energy production capability, and further energy cost savings for the club.</t>
  </si>
  <si>
    <t>SEASIDE TENNIS CLUB INCORPORATED</t>
  </si>
  <si>
    <t>HENLEY BEACH SOUTH</t>
  </si>
  <si>
    <t>GA203092</t>
  </si>
  <si>
    <t>Solar panels</t>
  </si>
  <si>
    <t>The installation of a solar panel system on the rooftop of the clubhouse with an inverter to use the solar energy to power the clubhouse and other electrical appliances at the tennis club. The size of the system is tailored to what the club's usage is.</t>
  </si>
  <si>
    <t>EILDON PARK TENNIS CLUB INC</t>
  </si>
  <si>
    <t>ROWVILLE</t>
  </si>
  <si>
    <t>GA26628</t>
  </si>
  <si>
    <t>Construction of Clubhouse and Fencing</t>
  </si>
  <si>
    <t>The project will construct a small clubhouse and fencing at the Lewis Street tennis courts. This will provide storage and shelter for players and encourage community participation in social competitions, particularly with the provision of a safe play area for children.</t>
  </si>
  <si>
    <t>REDGRAVE PARK TENNIS CLUB INC</t>
  </si>
  <si>
    <t>Coolamon</t>
  </si>
  <si>
    <t>Riverina</t>
  </si>
  <si>
    <t>GA117359</t>
  </si>
  <si>
    <t>The Woodchester Tennis Club Upgrade project will upgrade a tennis court facility by resurfacing and repainting three existing tennis courts, installing an accessible gate and installing new net posts.</t>
  </si>
  <si>
    <t>The purpose is to increase access to the courts through new accessible gates.</t>
  </si>
  <si>
    <t>The Woodchester Tennis Club Incorporated</t>
  </si>
  <si>
    <t>Woodchester</t>
  </si>
  <si>
    <t>GA37569</t>
  </si>
  <si>
    <t>The project will construct two tennis courts, including fencing, lighting, shade shelter and concrete pathways.</t>
  </si>
  <si>
    <t>To provide facility that supports local residents to enjoy an active, healthy and engaged lifestyle and increase capacity to host regional tournaments.</t>
  </si>
  <si>
    <t>Samford Tennis Club Incorporated</t>
  </si>
  <si>
    <t>Samford</t>
  </si>
  <si>
    <t>Dickson</t>
  </si>
  <si>
    <t>Adelaide</t>
  </si>
  <si>
    <t>GA29426</t>
  </si>
  <si>
    <t>Upgrade of the Pavilion</t>
  </si>
  <si>
    <t>The project will complete the upgrade to the H.E. Parker Reserve tennis court pavilion, by replacing existing grass, install benches, install multipurpose space and purchase new furniture. This will deliver a facility that can meet the growing needs of the community and provide a function area for children to practice.</t>
  </si>
  <si>
    <t>H E PARKER RESERVE TENNIS CLUB</t>
  </si>
  <si>
    <t>Heathmont</t>
  </si>
  <si>
    <t>GA26848</t>
  </si>
  <si>
    <t>Upgrade of Club Kitchen</t>
  </si>
  <si>
    <t>The project will upgrade the existing kitchen, including the purchase and installation of a hot water system for the sink at Warrnambool Lawn Tennis Bowls Club. This will ensure the kitchen facilities are safe to use and with increased kitchen space, enable the club to cater for the many events and club activities that occur regularly.</t>
  </si>
  <si>
    <t>WARRNAMBOOL LAWN TENNIS BOWLS CLUB INCORPORATED</t>
  </si>
  <si>
    <t>Warrnambool</t>
  </si>
  <si>
    <t>Wannon</t>
  </si>
  <si>
    <t>GA60732</t>
  </si>
  <si>
    <t>Upgrade of Irrigation System</t>
  </si>
  <si>
    <t>The project will upgrade the irrigation system by installing a new storage tank, pressure pump, and associated plumbing equipment. This will protect the lawn tennis courts for future use by the local community, whilst saving water and operating costs for the club.</t>
  </si>
  <si>
    <t>READE PARK LAWN TENNIS CLUB INCORPORATED</t>
  </si>
  <si>
    <t>Colonel Light Gardens</t>
  </si>
  <si>
    <t>Boothby</t>
  </si>
  <si>
    <t>GA171309</t>
  </si>
  <si>
    <t>National Indigenous Australians Agency</t>
  </si>
  <si>
    <t>Heal Country video - acknowledging the traditional lands which are occupied by tennis clubs</t>
  </si>
  <si>
    <t>Strategic activities to support Indigenous Australians to maintain their culture, participate equally in the economic and social life of the nation and that Indigenous organisations are capable of delivering quality services to their clients.</t>
  </si>
  <si>
    <t>Western Australian Tennis Association (Inc)</t>
  </si>
  <si>
    <t>BURSWOOD</t>
  </si>
  <si>
    <t>GA30292</t>
  </si>
  <si>
    <t>The Thornlie Bowls Club and Community Centre project will construct a multi-use facility, including a dining/alfresco area, kitchen facilities, office, conference and meeting space, a kiosk, tennis pro-shop, bowls members' area, amenities and parking.</t>
  </si>
  <si>
    <t>To provide a function venue and facilities, to support participation in tennis and bowls, and use by other community and sporting groups.</t>
  </si>
  <si>
    <t>City of Gosnells</t>
  </si>
  <si>
    <t>Gosnells</t>
  </si>
  <si>
    <t>GA25929</t>
  </si>
  <si>
    <t>Upgrade to Club Lighting</t>
  </si>
  <si>
    <t>The project will upgrade lighting for eight tennis courts and a carpark at Glen Iris Valley Tennis Club. This will make the courts more accessible at night, especially to community members with vision impairment.</t>
  </si>
  <si>
    <t>THE GLEN IRIS VALLEY RECREATION CLUB</t>
  </si>
  <si>
    <t>GA203212</t>
  </si>
  <si>
    <t>Installation of solar panels to recreation hall</t>
  </si>
  <si>
    <t>Angas Valley Tennis Club is a small rural community club, with a passionate and proactive group of club members/families who are dedicated to maintaining and improving our community club facility. Our project involves purchasing a new solar panel system, designed and fully installed by a CEC approved installer/retailer. The size of the solar system recommended for our project is 6.66kW. The installation of solar panels and solar energy system to the recreation hall will significantly reduce energy consumption and thereby, energy costs for this volunteer run community asset. We have recently completed a major project at our facility, which was installing tennis court lighting, and completing a solar project would really help our organisation save energy and reduce energy bills, going forward. Our organisation/club provides families and individuals in the local and surrounding rural farming community with sporting and social opportunities, and has been doing so for a long time. Current members have young families, and completing this project would help to ensure our organisation and club continue well into the future. Improvements like solar panels will also allow for increased facility usage by the community for events, meetings and gathering, while improving energy efficiency and reducing energy costs. Timing for our project will depend on availability of the supplier and installer, which is why we have allowed 2 months for the project to be completed and will also allow for a site inspection prior to installation.</t>
  </si>
  <si>
    <t>ANGAS VALLEY RECREATION HALL AND TENNIS CLUB INCORPORATED</t>
  </si>
  <si>
    <t>TANUNDA</t>
  </si>
  <si>
    <t>GA45717</t>
  </si>
  <si>
    <t>Drought</t>
  </si>
  <si>
    <t>Drought Communities Program</t>
  </si>
  <si>
    <t>Gravesend Tennis Facility Upgrade</t>
  </si>
  <si>
    <t>A grant has been awarded to support local community infrastructure and other drought relief projects for communities who have been impacted by drought</t>
  </si>
  <si>
    <t>GWYDIR SHIRE COUNCIL</t>
  </si>
  <si>
    <t>Gravesend</t>
  </si>
  <si>
    <t>Parkes</t>
  </si>
  <si>
    <t>GA63719</t>
  </si>
  <si>
    <t>Modification of Tennis Courts</t>
  </si>
  <si>
    <t>The project will deliver a multipurpose sports complex at Broadwater Memorial Park. This will enable the coaching of additional sporting codes, increase community participation by reducing travel times to the venue, and promote social inclusiveness through sport.</t>
  </si>
  <si>
    <t>RICHMOND VALLEY COUNCIL</t>
  </si>
  <si>
    <t>Casino</t>
  </si>
  <si>
    <t>GA31853</t>
  </si>
  <si>
    <t>Anabranch Hall &amp; Tennis Courts</t>
  </si>
  <si>
    <t>A grant has been awarded to support local community infrastructure and other drought relief projects for communities who have been impacted by drought.</t>
  </si>
  <si>
    <t>WENTWORTH SHIRE COUNCIL</t>
  </si>
  <si>
    <t>ANABRANCH SOUTH</t>
  </si>
  <si>
    <t>Farrer</t>
  </si>
  <si>
    <t>GA156352-V1</t>
  </si>
  <si>
    <t>Quorn community courts facility upgrade</t>
  </si>
  <si>
    <t>Installation of outdoor blinds on Quorn tennis and netball club pergola, to improve player and visitor safety, health and amenity.</t>
  </si>
  <si>
    <t>QUORN COMMUNITY SPORTING ASSOCIATION INC</t>
  </si>
  <si>
    <t>QUORN</t>
  </si>
  <si>
    <t>GA35413</t>
  </si>
  <si>
    <t>Woy Woy Tennis Club Upgrade</t>
  </si>
  <si>
    <t>The project will extend the Club&amp;aposs building to include storage, an office and kitchenette, render and paint external brick walls and modify toilets for inclusive access. This will improve the accessibility, functionality and longevity of the well-used community facility.</t>
  </si>
  <si>
    <t>CENTRAL COAST COUNCIL</t>
  </si>
  <si>
    <t>GA67506</t>
  </si>
  <si>
    <t>Installation of Bench Seating</t>
  </si>
  <si>
    <t>The project will install bench seating at the Healesville Tennis Club. This will allow for an increase in capacity of spectators attending tournaments</t>
  </si>
  <si>
    <t>YARRA RANGES SHIRE COUNCIL</t>
  </si>
  <si>
    <t>Lilydale</t>
  </si>
  <si>
    <t>GA168302</t>
  </si>
  <si>
    <t>Installation of Fencing</t>
  </si>
  <si>
    <t>The project will install fencing around the tennis and netball courts. This will improve the safety of the facility for members and the general public</t>
  </si>
  <si>
    <t>MERRIGUM FOOTBALL CLUB INCORPORATED</t>
  </si>
  <si>
    <t>MERRIGUM</t>
  </si>
  <si>
    <t>GA169544</t>
  </si>
  <si>
    <t>Refurbishment of Outdoor Facilities</t>
  </si>
  <si>
    <t>The project will refurbish the outdoor area of the tennis club. This will improve the facilities for players and spectators and those attending community events.</t>
  </si>
  <si>
    <t>THE ROMAN CATHOLIC TRUSTS CORPORATION FOR THE DIOCESE OF MEL</t>
  </si>
  <si>
    <t>ASCOT VALE</t>
  </si>
  <si>
    <t>GA34204</t>
  </si>
  <si>
    <t>The project will construct a multi-use pavilion and courts for use by local sports and recreation clubs at Monash Reserve.</t>
  </si>
  <si>
    <t>To provide state of the art playing facilities for netball and tennis which respond to the growing demand for these sports.</t>
  </si>
  <si>
    <t>Latrobe City Council</t>
  </si>
  <si>
    <t>Morwell</t>
  </si>
  <si>
    <t>GA30788</t>
  </si>
  <si>
    <t>Installation of Shade Shelters</t>
  </si>
  <si>
    <t>The project will install sun shades for spectators and replace the old door at the Croydon Tennis Club. This will provide the community with a safe, comfortable and secured facility that supports participation in sports activities.</t>
  </si>
  <si>
    <t>GA30935</t>
  </si>
  <si>
    <t>Upgrade to Multi-Purpose Sports Court</t>
  </si>
  <si>
    <t>The project will resurface the tennis court upgrading the area to a multi-purpose sports court. This will expand and improve the current facilities, promoting health, well-being, gathering, connection, community and enjoyment in a safe outdoor environment.</t>
  </si>
  <si>
    <t>THE CORPORATION OF THE TRUSTEES OF THE ROMAN CATHOLIC ARCHDIOCESE OF BRISBANE</t>
  </si>
  <si>
    <t>Brisbane</t>
  </si>
  <si>
    <t>CLAYFIELD</t>
  </si>
  <si>
    <t>GA70328</t>
  </si>
  <si>
    <t>The project will replace fencing at St Andrews Recreation Club. This will improve the safety of the tennis courts and provide a comfortable facility for participants in sporting and recreational activities.</t>
  </si>
  <si>
    <t>RYE COMMUNITY HOUSE INC</t>
  </si>
  <si>
    <t>Rye</t>
  </si>
  <si>
    <t>GA211044</t>
  </si>
  <si>
    <t>Department of Social Services</t>
  </si>
  <si>
    <t>Philanthropy, Voluntarism and Not-for-Profits Infrastructure</t>
  </si>
  <si>
    <t>Volunteer Grants 2021</t>
  </si>
  <si>
    <t>Volunteer Grants</t>
  </si>
  <si>
    <t>Grants of between $1,000 and $5,000 each will enable organisations to purchase small equipment items to assist volunteers and contribute towards reimbursement of fuel costs, transport costs and background screening checks</t>
  </si>
  <si>
    <t>Leederville Tennis Club (Inc)</t>
  </si>
  <si>
    <t>LEEDERVILLE</t>
  </si>
  <si>
    <t>GA60416</t>
  </si>
  <si>
    <t>Upgrade of Kitchen Facilities</t>
  </si>
  <si>
    <t>The project will replace kitchen cupboards and benchtops in the clubhouse. This will provide suitable facilities for members, the general public, schools and other organisations, and enable the club to attract more members.</t>
  </si>
  <si>
    <t>BELROSE TENNIS CLUB INC.</t>
  </si>
  <si>
    <t>Belrose</t>
  </si>
  <si>
    <t>GA60463</t>
  </si>
  <si>
    <t>The project will upgrade the existing kitchen by installing new cupboards, storage areas and tiling while also purchasing a new stove, fridge and microwave. This will provide better facilities for community events that meet Occupational Health and Safety requirements.</t>
  </si>
  <si>
    <t>DEEPWATER TENNIS CLUB INCORPORATED</t>
  </si>
  <si>
    <t>DEEPWATER</t>
  </si>
  <si>
    <t>GA164997</t>
  </si>
  <si>
    <t>Construct Shade and Storage Shelter</t>
  </si>
  <si>
    <t>The project will install a shade and storage shelter. This will provide cover for participants and increase club storage.</t>
  </si>
  <si>
    <t>Thirlmere Tennis Club Incorporated</t>
  </si>
  <si>
    <t>THIRLMERE</t>
  </si>
  <si>
    <t>Hume</t>
  </si>
  <si>
    <t>GA204409</t>
  </si>
  <si>
    <t>Solar Panels and Battery</t>
  </si>
  <si>
    <t>Installation of solar system.</t>
  </si>
  <si>
    <t>HALLAM TENNIS CLUB INCORPORATED</t>
  </si>
  <si>
    <t>HALLAM</t>
  </si>
  <si>
    <t>GA50553</t>
  </si>
  <si>
    <t>Volunteer Grants 2018</t>
  </si>
  <si>
    <t>Volunteer Grants provide grants between $1,000 and $5,000 for purchases of small equipment or training to community organisations, which rely on volunteers to run their services.</t>
  </si>
  <si>
    <t>Katoomba Tennis Club Incorporated</t>
  </si>
  <si>
    <t>KATOOMBA</t>
  </si>
  <si>
    <t>Macquarie</t>
  </si>
  <si>
    <t>GA50718</t>
  </si>
  <si>
    <t>Kendenup Tennis Club Incorporated</t>
  </si>
  <si>
    <t>KENDENUP</t>
  </si>
  <si>
    <t>O'Connor</t>
  </si>
  <si>
    <t>GA50847</t>
  </si>
  <si>
    <t>Rosanna Tennis Club Inc.</t>
  </si>
  <si>
    <t>GA86384</t>
  </si>
  <si>
    <t>Volunteer Grants 2019-20</t>
  </si>
  <si>
    <t>Uraidla Tennis Club Incorporated</t>
  </si>
  <si>
    <t>URAIDLA</t>
  </si>
  <si>
    <t>GA86920</t>
  </si>
  <si>
    <t>Blacktown Tennis Incorporated</t>
  </si>
  <si>
    <t>ROOTY HILL</t>
  </si>
  <si>
    <t>Chifley</t>
  </si>
  <si>
    <t>GA87220</t>
  </si>
  <si>
    <t>Windang Tennis Club Inc</t>
  </si>
  <si>
    <t>FIGTREE</t>
  </si>
  <si>
    <t>GA87470</t>
  </si>
  <si>
    <t>Rosanna Tennis Club Inc</t>
  </si>
  <si>
    <t>ROSANNA3083</t>
  </si>
  <si>
    <t>GA88078</t>
  </si>
  <si>
    <t>Clarinda Tennis Club Inc</t>
  </si>
  <si>
    <t>GA88152</t>
  </si>
  <si>
    <t>Uranquinty Tennis Club Incorporated</t>
  </si>
  <si>
    <t>URANQUINTY</t>
  </si>
  <si>
    <t>GA88175</t>
  </si>
  <si>
    <t>Lobethal Tennis Club Incorporated</t>
  </si>
  <si>
    <t>LOBETHAL</t>
  </si>
  <si>
    <t>GA88848</t>
  </si>
  <si>
    <t>Boneo Tennis Club Inc</t>
  </si>
  <si>
    <t>BONEO</t>
  </si>
  <si>
    <t>GA65050</t>
  </si>
  <si>
    <t>Replacement of Community BBQ</t>
  </si>
  <si>
    <t>The project will replace a community BBQ at Emerald Recreation Reserve. This will provide the community with safe, modern BBQ facilities during social events and club presentations.</t>
  </si>
  <si>
    <t>EMERALD TENNIS CLUB</t>
  </si>
  <si>
    <t>Emerald</t>
  </si>
  <si>
    <t>GA166803</t>
  </si>
  <si>
    <t>Purchase of BBQ</t>
  </si>
  <si>
    <t>The project will purchase a BBQ and upgrade the kitchen. This will improve the catering for matches and events and enable the club to attract more spectators.</t>
  </si>
  <si>
    <t>Glencairn Tennis Club Inc.</t>
  </si>
  <si>
    <t>BRUNSWICK WEST</t>
  </si>
  <si>
    <t>Wills</t>
  </si>
  <si>
    <t>GA209249</t>
  </si>
  <si>
    <t>Dalkeith Tennis Club</t>
  </si>
  <si>
    <t>DALKEITH</t>
  </si>
  <si>
    <t>GA68314</t>
  </si>
  <si>
    <t>Install Air-conditioning and Heating Unit in Pavilion</t>
  </si>
  <si>
    <t>The project will install an air conditioning and heating unit in the main pavilion. This will ensure year round comfort for participants.</t>
  </si>
  <si>
    <t>WANTIRNA TENNIS CLUB INCORPORATED</t>
  </si>
  <si>
    <t>Wantirna</t>
  </si>
  <si>
    <t>GA19153-V2</t>
  </si>
  <si>
    <t>Department of Health</t>
  </si>
  <si>
    <t>Recreation and Sport</t>
  </si>
  <si>
    <t>Physical Activity Projects</t>
  </si>
  <si>
    <t>The provision of this funding for Community Street Soccer Programme will build on participation levels at existing sites and will provide consistency in programme delivery to those identified as most in need within the community.</t>
  </si>
  <si>
    <t>MELBOURNE</t>
  </si>
  <si>
    <t>GA211637</t>
  </si>
  <si>
    <t>Barmera Tennis Club Incorporated</t>
  </si>
  <si>
    <t>BARMERA</t>
  </si>
  <si>
    <t>GA208171</t>
  </si>
  <si>
    <t>Tennis Wollongong Incorporated</t>
  </si>
  <si>
    <t>GWYNNEVILLE</t>
  </si>
  <si>
    <t>GA204504</t>
  </si>
  <si>
    <t>Upgrade of lighting, air-conditioning and cooking appliances</t>
  </si>
  <si>
    <t>Upgrade of lighting, air-conditioning and cooking appliances.</t>
  </si>
  <si>
    <t>SORRENTO TENNIS CLUB INCORPORATED</t>
  </si>
  <si>
    <t>DUNCRAIG</t>
  </si>
  <si>
    <t>GA168736</t>
  </si>
  <si>
    <t>Installation of Blinds</t>
  </si>
  <si>
    <t>The project will install blinds at the clubhouse. This will reduce sun exposure and provide a comfortable and functional space for community users.</t>
  </si>
  <si>
    <t>Holdfast Tennis Club Inc</t>
  </si>
  <si>
    <t>GLENELG</t>
  </si>
  <si>
    <t>GA210071</t>
  </si>
  <si>
    <t>Safety Bay Tennis Club</t>
  </si>
  <si>
    <t>SAFETY BAY</t>
  </si>
  <si>
    <t>Brand</t>
  </si>
  <si>
    <t>GA27478</t>
  </si>
  <si>
    <t>Installation of Solar Power System</t>
  </si>
  <si>
    <t>The project will install a solar power system for the club. This will help reduce electricity costs, which have doubled in the last three years, allowing the club to reinvest the savings in growing the club and delivering more programs, like junior development, for the community.</t>
  </si>
  <si>
    <t>KENDALL TENNIS CLUB INC</t>
  </si>
  <si>
    <t>Kendall</t>
  </si>
  <si>
    <t>GA211694</t>
  </si>
  <si>
    <t>Dromana Tennis Club Inc</t>
  </si>
  <si>
    <t>DROAMANA</t>
  </si>
  <si>
    <t>GA212817</t>
  </si>
  <si>
    <t>Corinthian Park Tennis Club</t>
  </si>
  <si>
    <t>SHELLEY</t>
  </si>
  <si>
    <t>Tangey</t>
  </si>
  <si>
    <t>GA203888</t>
  </si>
  <si>
    <t>Solar Power</t>
  </si>
  <si>
    <t>MAPLETON TENNIS CLUB INC</t>
  </si>
  <si>
    <t>MAPLETON</t>
  </si>
  <si>
    <t>Fairfax</t>
  </si>
  <si>
    <t>GA45969</t>
  </si>
  <si>
    <t>Fawkner Tennis Club Inc.</t>
  </si>
  <si>
    <t>FAWKNER</t>
  </si>
  <si>
    <t>GA46572</t>
  </si>
  <si>
    <t>GA169022</t>
  </si>
  <si>
    <t>Refurbishment of Deck Area</t>
  </si>
  <si>
    <t>The project will install a roof and expand the deck area. This will provide spectators with an increased viewing area and allow the venue to be used for community events</t>
  </si>
  <si>
    <t>BACK VALLEY TENNIS CLUB</t>
  </si>
  <si>
    <t>VICTOR HARBOR</t>
  </si>
  <si>
    <t>GA208221</t>
  </si>
  <si>
    <t>Emerald Tennis Club Inc.</t>
  </si>
  <si>
    <t>EMERALD</t>
  </si>
  <si>
    <t>GA164608</t>
  </si>
  <si>
    <t>Purchase of Sporting Uniforms</t>
  </si>
  <si>
    <t>The project will purchase sporting uniforms. This will promote a sense of connection, inclusion and create community spirit.</t>
  </si>
  <si>
    <t>EPPING TENNIS CLUB INC.</t>
  </si>
  <si>
    <t>Epping</t>
  </si>
  <si>
    <t>Scullin</t>
  </si>
  <si>
    <t>GA46960</t>
  </si>
  <si>
    <t>Keilor Tennis Club Inc</t>
  </si>
  <si>
    <t>KEILOR</t>
  </si>
  <si>
    <t>GA46964</t>
  </si>
  <si>
    <t>Ravensthorpe Tennis Club Inc.</t>
  </si>
  <si>
    <t>RAVENSTHORPE</t>
  </si>
  <si>
    <t>GA47025</t>
  </si>
  <si>
    <t>Clarinda Tennis Club Inc.</t>
  </si>
  <si>
    <t>GA47145</t>
  </si>
  <si>
    <t>Rowville Tennis Club Inc.</t>
  </si>
  <si>
    <t>GA47563</t>
  </si>
  <si>
    <t>Kendall Tennis Club Inc</t>
  </si>
  <si>
    <t>KENDALL</t>
  </si>
  <si>
    <t>GA67675</t>
  </si>
  <si>
    <t>Installation of Playground</t>
  </si>
  <si>
    <t>The project will install a playground, cubby house and soft-fall area. This will increase family participation in community activities by providing a safe play space for children.</t>
  </si>
  <si>
    <t>YARRALUMLA TENNIS CLUB INCORPORATED</t>
  </si>
  <si>
    <t>Yarralumla</t>
  </si>
  <si>
    <t>GA70398-V1</t>
  </si>
  <si>
    <t>Community Development Grants Sport</t>
  </si>
  <si>
    <t>Officer Tennis Club Inc</t>
  </si>
  <si>
    <t>OFFICER</t>
  </si>
  <si>
    <t>GA165607</t>
  </si>
  <si>
    <t>The project will install gutters and downpipes. This will prevent further damage to the clubhouse and provide a safer environment for those utilising the space.</t>
  </si>
  <si>
    <t>Clarinda</t>
  </si>
  <si>
    <t>GA69691</t>
  </si>
  <si>
    <t>Department of Agriculture, Water and the Environment</t>
  </si>
  <si>
    <t>Natural Resources - Conservation and Protection</t>
  </si>
  <si>
    <t>Communities Environment Program</t>
  </si>
  <si>
    <t>The project will remove weeds and revegetate with native flora. This will reconnect habitat corridors, reduce erosion and provide a greater community connection to the environment within the area.</t>
  </si>
  <si>
    <t>GA213023</t>
  </si>
  <si>
    <t>Grenville Tennis Club Inc</t>
  </si>
  <si>
    <t>BUNINYONG</t>
  </si>
  <si>
    <t>GA211153</t>
  </si>
  <si>
    <t>AUSTRALIA</t>
  </si>
  <si>
    <t>GA208930</t>
  </si>
  <si>
    <t>Mornington Tennis Club Inc.</t>
  </si>
  <si>
    <t>MORNINGTON</t>
  </si>
  <si>
    <t>GA121679</t>
  </si>
  <si>
    <t>EECACT000004</t>
  </si>
  <si>
    <t>KIPPAX TENNIS CLUB INC</t>
  </si>
  <si>
    <t>Kippax</t>
  </si>
  <si>
    <t>fenner</t>
  </si>
  <si>
    <t>GA165202</t>
  </si>
  <si>
    <t>Installation of Shade Sail</t>
  </si>
  <si>
    <t>The project will install a shade sail over the spectator viewing area. This will provide protection from the elements for all community members utilising the facilities.</t>
  </si>
  <si>
    <t>Hallam</t>
  </si>
  <si>
    <t>GA208419</t>
  </si>
  <si>
    <t>Kandanga Tennis Club Incorporated</t>
  </si>
  <si>
    <t>KANDANGA</t>
  </si>
  <si>
    <t>Wide Bay</t>
  </si>
  <si>
    <t>GA213123</t>
  </si>
  <si>
    <t>Cygnet Tennis Club Incorporated</t>
  </si>
  <si>
    <t>CYGNET</t>
  </si>
  <si>
    <t>TAS</t>
  </si>
  <si>
    <t>Franklin</t>
  </si>
  <si>
    <t>GA30605</t>
  </si>
  <si>
    <t>Upgrade of Security and Equipment</t>
  </si>
  <si>
    <t>The project will purchase a television, security alarm and reverse cycle heating and cooling unit. This will improve member comfort, safety of the club house and provide a better atmosphere for patrons.</t>
  </si>
  <si>
    <t>FAWKNER TENNIS CLUB INCORPORATED</t>
  </si>
  <si>
    <t>Fawkner</t>
  </si>
  <si>
    <t>GA30676</t>
  </si>
  <si>
    <t>Purchase of Airconditioning</t>
  </si>
  <si>
    <t>The project will purchase an air-conditioning unit for the kitchen area. This will make the kitchen and the pro-shop a more comfortable work area for volunteers and members and improve service to the community.</t>
  </si>
  <si>
    <t>REDCLIFFE TENNIS ASSOCIATION INC</t>
  </si>
  <si>
    <t>Redcliffe</t>
  </si>
  <si>
    <t>Petrie</t>
  </si>
  <si>
    <t>GA16995</t>
  </si>
  <si>
    <t>Department of Home Affairs</t>
  </si>
  <si>
    <t>Community Safety</t>
  </si>
  <si>
    <t>Safer Communities Fund – Home Affairs</t>
  </si>
  <si>
    <t>Safer Communities Fund Round 2</t>
  </si>
  <si>
    <t>A grant was awarded to boost efforts of local councils and community organisations to address crime, anti–social behaviour and specified security risks.</t>
  </si>
  <si>
    <t>BULLCREEK TENNIS CLUB INC</t>
  </si>
  <si>
    <t>ATWELL</t>
  </si>
  <si>
    <t>GA29356</t>
  </si>
  <si>
    <t>Installation of Solar Panels</t>
  </si>
  <si>
    <t>The project will install 10kw solar panels on the roof of the Bowhill Community Centre. This will reduce the running costs of the Community Centre, allowing funds raised to go towards further beautification projects for the wider Bowhill Community</t>
  </si>
  <si>
    <t>BOWHILL TENNIS CLUB INCORPORATED</t>
  </si>
  <si>
    <t>Bowhill</t>
  </si>
  <si>
    <t>GA52058</t>
  </si>
  <si>
    <t>Nollamara Tennis Club (Incorporated)</t>
  </si>
  <si>
    <t>NOLLAMARRA</t>
  </si>
  <si>
    <t>Stirling</t>
  </si>
  <si>
    <t>GA29479</t>
  </si>
  <si>
    <t>Construction of Training Wall and Court</t>
  </si>
  <si>
    <t>The project will build a practice wall and Hot Shots court for beginners. This will enhance the existing club facilities and increase community participation by encouraging younger members to improve their skills and engage with the sport.</t>
  </si>
  <si>
    <t>EVANDALE TENNIS CLUB INC</t>
  </si>
  <si>
    <t>Evandale</t>
  </si>
  <si>
    <t>Lyons</t>
  </si>
  <si>
    <t>GA212520</t>
  </si>
  <si>
    <t>AYR Tennis Association Inc</t>
  </si>
  <si>
    <t>AYR</t>
  </si>
  <si>
    <t>Dawson</t>
  </si>
  <si>
    <t>GA213113</t>
  </si>
  <si>
    <t>Bittern Tennis Club Inc.</t>
  </si>
  <si>
    <t>BITTERN</t>
  </si>
  <si>
    <t>GA204008</t>
  </si>
  <si>
    <t>Solar Panels and Split System</t>
  </si>
  <si>
    <t>Installation of Solar Panels and split systems</t>
  </si>
  <si>
    <t>BARRY ROAD TENNIS CLUB</t>
  </si>
  <si>
    <t>THOMASTOWN</t>
  </si>
  <si>
    <t>GA200144</t>
  </si>
  <si>
    <t>LED Lighting Court 7</t>
  </si>
  <si>
    <t>The project involves the supplying and installation of 6 LED lights whilst also upgrading 4 existing light poles to allow the fitting of the new LED lights for Court 7. Project scope includes: – Pick up a scissor lift and attend to site – Lay ply wood down to drive the scissor lift on to try and prevent it from leaving marks on the courts – Remove the existing 6 light fittings – Rewire the existing electrical set up from 415 volts to 240 volt system to work with the new LED light fittings as instructed by LSI Hamilton – Pull in additional cabling to the poles backing onto Court 8 to seperate the switching between the 2 courts. – Mount all of the new LED light fittings to the existing poles – Wire in &amp; install caps on top of the poles – Replace the 2 phase CB's in the switch box on the courts with single phase RCD's – Test all work &amp; return the scissor lift.</t>
  </si>
  <si>
    <t>WESTSIDE TENNIS CLUB INCORPORATED</t>
  </si>
  <si>
    <t>Coffs Harbour</t>
  </si>
  <si>
    <t>GA165136</t>
  </si>
  <si>
    <t>Purchase of Office Equipment</t>
  </si>
  <si>
    <t>The project will purchase electronic hardware and software. This will improve membership management and increase business operations for the club</t>
  </si>
  <si>
    <t>THORNLIE TENNIS CLUB INC</t>
  </si>
  <si>
    <t>GA211432</t>
  </si>
  <si>
    <t>Thornlie Tennis Club (Incorporated)</t>
  </si>
  <si>
    <t>THORNLIE</t>
  </si>
  <si>
    <t>GA70361-V1</t>
  </si>
  <si>
    <t>Heatherdale Tennis Club Inc.</t>
  </si>
  <si>
    <t>MITCHAM</t>
  </si>
  <si>
    <t>GA63741</t>
  </si>
  <si>
    <t>Upgrade of Kitchen and Toilets</t>
  </si>
  <si>
    <t>The project will renovate the Club&amp;aposs kitchen and amenities with new fixtures and fittings. This will provide a welcoming and functional facility for members and visitors and encourage more players and community groups from various backgrounds to use the Club for events and competitions.</t>
  </si>
  <si>
    <t>EAST COBURG TENNIS CLUB</t>
  </si>
  <si>
    <t>Coburg</t>
  </si>
  <si>
    <t>GA63745</t>
  </si>
  <si>
    <t>Upgrade of Playground Facilities</t>
  </si>
  <si>
    <t>The project will purchase and install a new playground. This will provide a safer play environment for young members of the club attending lessons and will encourage further participation in club activities.</t>
  </si>
  <si>
    <t>BARALABA TENNIS CLUB INC</t>
  </si>
  <si>
    <t>Baralaba</t>
  </si>
  <si>
    <t>Flynn</t>
  </si>
  <si>
    <t>GA165070</t>
  </si>
  <si>
    <t>The project will upgrade the facilities and equipment. This will improve the facilities and create a recreational area for spectators.</t>
  </si>
  <si>
    <t>TAROONA TENNIS CLUB INCORPORATED</t>
  </si>
  <si>
    <t>SANDY BAY</t>
  </si>
  <si>
    <t>Clark</t>
  </si>
  <si>
    <t>IND</t>
  </si>
  <si>
    <t>GA167753</t>
  </si>
  <si>
    <t>Purchase of Defibrillator</t>
  </si>
  <si>
    <t>The project will install a defibrillator in the clubhouse. This will provide enhanced first responder equipment in case of emergency for players, volunteers and visitors.</t>
  </si>
  <si>
    <t>WESTON CREEK</t>
  </si>
  <si>
    <t>GA209312</t>
  </si>
  <si>
    <t>Hackham Tennis Club Incorporated</t>
  </si>
  <si>
    <t>HACKHAM</t>
  </si>
  <si>
    <t>GA204772</t>
  </si>
  <si>
    <t>Efficient Heating and Cooling</t>
  </si>
  <si>
    <t>Installation of energy efficient air conditioning.</t>
  </si>
  <si>
    <t>EPPING TENNIS CLUB INC</t>
  </si>
  <si>
    <t>EPPING</t>
  </si>
  <si>
    <t>GA52398</t>
  </si>
  <si>
    <t>Hyden Tennis Club (Inc)</t>
  </si>
  <si>
    <t>HYDEN</t>
  </si>
  <si>
    <t>GA168977</t>
  </si>
  <si>
    <t>The project will install a solar power system. This will allow the centre to reduce costs and reinvest funds into other community programs.</t>
  </si>
  <si>
    <t>Coonabarabran Tennis Club Inc</t>
  </si>
  <si>
    <t>COONABARABRAN</t>
  </si>
  <si>
    <t>GA4520</t>
  </si>
  <si>
    <t>Install Coded Gate and Online Booking System</t>
  </si>
  <si>
    <t>The project will purchase and install an online booking system, a coded gate, new fence and lighting controls. This will enable the community to make bookings online and access the courts with a single-use code.</t>
  </si>
  <si>
    <t>Bundoora</t>
  </si>
  <si>
    <t>GA210431</t>
  </si>
  <si>
    <t>Brocklesby Tennis Club Incorporated</t>
  </si>
  <si>
    <t>BALLDALE</t>
  </si>
  <si>
    <t>GA209005</t>
  </si>
  <si>
    <t>Hinterland Tennis Club Inc</t>
  </si>
  <si>
    <t>NERANG</t>
  </si>
  <si>
    <t>Moncrieff</t>
  </si>
  <si>
    <t>GA168026</t>
  </si>
  <si>
    <t>Upgrade to Kitchen</t>
  </si>
  <si>
    <t>The project will upgrade the kitchen facilities. This will enable the club to cater for events and encourage greater participation from the families in the community.</t>
  </si>
  <si>
    <t>ROLEYSTONE TENNIS CLUB</t>
  </si>
  <si>
    <t>Roleystone</t>
  </si>
  <si>
    <t>GA164635</t>
  </si>
  <si>
    <t>Installation of Kitchen</t>
  </si>
  <si>
    <t>The project will install a kitchen in the club house. This will provide a modern, clean and safe food preparation area that is inviting to members and other users.</t>
  </si>
  <si>
    <t>LONGFORD TENNIS CLUB INC</t>
  </si>
  <si>
    <t>LONGFORD</t>
  </si>
  <si>
    <t>GA203983</t>
  </si>
  <si>
    <t>Installation of LED lights</t>
  </si>
  <si>
    <t>BANGALOW TENNIS CLUB INC</t>
  </si>
  <si>
    <t>BANGALOW</t>
  </si>
  <si>
    <t>GA210413</t>
  </si>
  <si>
    <t>Trafalgar Tennis Club Inc.</t>
  </si>
  <si>
    <t>TRAFALGAR</t>
  </si>
  <si>
    <t>GA47964</t>
  </si>
  <si>
    <t>Australind Tennis Club Incorporated</t>
  </si>
  <si>
    <t>AUSTRALIND</t>
  </si>
  <si>
    <t>GA208153</t>
  </si>
  <si>
    <t>Kambah Tennis Club Inc</t>
  </si>
  <si>
    <t>KAMBAH</t>
  </si>
  <si>
    <t>GA48541</t>
  </si>
  <si>
    <t>Westside Tennis Club Inc</t>
  </si>
  <si>
    <t>COFFS HARBOUR</t>
  </si>
  <si>
    <t>GA48991</t>
  </si>
  <si>
    <t>Alexander Park Tennis Club</t>
  </si>
  <si>
    <t>MENORA</t>
  </si>
  <si>
    <t>GA49012</t>
  </si>
  <si>
    <t>Beechmont Tennis Club Inc</t>
  </si>
  <si>
    <t>BEECHMONT</t>
  </si>
  <si>
    <t>Wright</t>
  </si>
  <si>
    <t>GA49162</t>
  </si>
  <si>
    <t>GA49871</t>
  </si>
  <si>
    <t>Bannockburn Tennis Club Inc.</t>
  </si>
  <si>
    <t>BANNOCKBURN</t>
  </si>
  <si>
    <t>Corangamite</t>
  </si>
  <si>
    <t>GA49965</t>
  </si>
  <si>
    <t>Bundoora Tennis Club Inc.</t>
  </si>
  <si>
    <t>BUNDOORA</t>
  </si>
  <si>
    <t>GA50300</t>
  </si>
  <si>
    <t>Mooloolaba Tennis Club Inc</t>
  </si>
  <si>
    <t>MOUNTAIN CREEK</t>
  </si>
  <si>
    <t>GA210136</t>
  </si>
  <si>
    <t>Tennis Townsville Inc.</t>
  </si>
  <si>
    <t>NORTH WARD</t>
  </si>
  <si>
    <t>GA203485</t>
  </si>
  <si>
    <t>Energy Generation and Storage projects-Solar Panels</t>
  </si>
  <si>
    <t>PASCOE VALE</t>
  </si>
  <si>
    <t>GA169040</t>
  </si>
  <si>
    <t>The project will install shade shelters at the club. This will improve the outdoor facilities and provide shade for spectators and players.</t>
  </si>
  <si>
    <t>BROADFORD</t>
  </si>
  <si>
    <t>GA212724</t>
  </si>
  <si>
    <t>Officer Tennis Club Inc.</t>
  </si>
  <si>
    <t>GA212789</t>
  </si>
  <si>
    <t>Rye Tennis Club Inc</t>
  </si>
  <si>
    <t>RYE</t>
  </si>
  <si>
    <t>GA211559</t>
  </si>
  <si>
    <t>Torrens Tennis Club</t>
  </si>
  <si>
    <t>GA199877</t>
  </si>
  <si>
    <t>LED Court Lighting Conversion</t>
  </si>
  <si>
    <t>The project is to convert the six light fittings on court 9 from Halide metal fittings to LED fittings. The LED lights will provide savings in power usage and and long term maintenance costs. The key activities is the approval of grant, placement of order for the LED fittings and the installation of the new fittings. The project will be completed within 6 weeks after go ahead is provided and subject to any COVID 19 restrictions</t>
  </si>
  <si>
    <t>TOWNSVILLE</t>
  </si>
  <si>
    <t>Herbet</t>
  </si>
  <si>
    <t>GA210116</t>
  </si>
  <si>
    <t>Cottesloe Tennis Club (Inc.)</t>
  </si>
  <si>
    <t>COTTESLOE</t>
  </si>
  <si>
    <t>GA211802</t>
  </si>
  <si>
    <t>Epping Tennis Club Inc.</t>
  </si>
  <si>
    <t>GA69668</t>
  </si>
  <si>
    <t>The Huonville Tennis Court Upgrade project will re-purpose two dilapidated netball courts into a public tennis court.</t>
  </si>
  <si>
    <t>To provide free, accessible sport and recreation facilities for the community.</t>
  </si>
  <si>
    <t>Huon Valley Council</t>
  </si>
  <si>
    <t>Huonville</t>
  </si>
  <si>
    <t>GA4921</t>
  </si>
  <si>
    <t>RJIP-TropicalNthQld-Local Infrastructure</t>
  </si>
  <si>
    <t>Cairns International Tennis Centre (Roof over centre courts)</t>
  </si>
  <si>
    <t>Construction of a roofed structure over the center court &amp;amp adjoining bank of 4 Hot Shots mini-courts to provide opportunities for year round play on these courts as this structure will provide protection from both rainfall &amp;amp the harsh Far North QLD sun. Outcomes of the project include improved capacity to deliver regional, state, national &amp;amp international events, better programming &amp;amp overall improved viability of the center.</t>
  </si>
  <si>
    <t>CAIRNS REGIONAL COUNCIL</t>
  </si>
  <si>
    <t>Cairns</t>
  </si>
  <si>
    <t>GA204044</t>
  </si>
  <si>
    <t>Clubroom/Equipment upgrades</t>
  </si>
  <si>
    <t>Purchase Commercial fridge, install Spilt system and LED lights</t>
  </si>
  <si>
    <t>NORTH SUNSHINE TENNIS CLUB INC</t>
  </si>
  <si>
    <t>NORTH SUNSHINE</t>
  </si>
  <si>
    <t>GA208922</t>
  </si>
  <si>
    <t>Overport Park Tennis Club Inc.</t>
  </si>
  <si>
    <t>FRANKSTON SOUTH</t>
  </si>
  <si>
    <t>GA120118</t>
  </si>
  <si>
    <t>Court 1–3 Light Redevelopment</t>
  </si>
  <si>
    <t>GLADSTONE PARK TENNIS CLUB INC</t>
  </si>
  <si>
    <t>GLADSTONE PARK</t>
  </si>
  <si>
    <t>Calwell</t>
  </si>
  <si>
    <t>GA167056</t>
  </si>
  <si>
    <t>Purchase of a Solar Panels</t>
  </si>
  <si>
    <t>The project will purchase solar panels. This will encourage community participation in sporting programs by reducing costs</t>
  </si>
  <si>
    <t>ROYAL PARK TENNIS CLUB INC</t>
  </si>
  <si>
    <t>PARKVILLE</t>
  </si>
  <si>
    <t>GA50443</t>
  </si>
  <si>
    <t>The Noarlunga Tennis Club Incorporated</t>
  </si>
  <si>
    <t>OLD NOARLUNGA</t>
  </si>
  <si>
    <t>GA208148</t>
  </si>
  <si>
    <t>Weston Creek Tennis Club Inc</t>
  </si>
  <si>
    <t>WESTON</t>
  </si>
  <si>
    <t>GA86602</t>
  </si>
  <si>
    <t>GA87267</t>
  </si>
  <si>
    <t>Upper Beaconsfield Tennis Club Inc</t>
  </si>
  <si>
    <t>UPPER BEACONSFIELD</t>
  </si>
  <si>
    <t>GA87644</t>
  </si>
  <si>
    <t>Centenary Park Tennis Club Inc</t>
  </si>
  <si>
    <t>BENTLEIGH EAST</t>
  </si>
  <si>
    <t>GA88030</t>
  </si>
  <si>
    <t>Geelong Lawn Tennis Club Inc</t>
  </si>
  <si>
    <t>GA88525</t>
  </si>
  <si>
    <t>Hawthorn Lawn Tennis Club Incorporated</t>
  </si>
  <si>
    <t>HAWTHORN</t>
  </si>
  <si>
    <t>GA88708</t>
  </si>
  <si>
    <t>RIVETT</t>
  </si>
  <si>
    <t>GA88713</t>
  </si>
  <si>
    <t>Wollongong Tennis Courts Administration Inc</t>
  </si>
  <si>
    <t>BULLI</t>
  </si>
  <si>
    <t>GA211660</t>
  </si>
  <si>
    <t>South Hawthorn Tennis Club Inc.</t>
  </si>
  <si>
    <t>HAWTHORN EAST</t>
  </si>
  <si>
    <t>GA65077</t>
  </si>
  <si>
    <t>Upgrade of Kitchen and Club Rooms</t>
  </si>
  <si>
    <t>The project will upgrade the kitchen and extend the club rooms. This will ensure compliance with safety standards and provide additional capacity to accommodate the growing number of members and visitors to the club.</t>
  </si>
  <si>
    <t>POINT LONSDALE TENNIS CLUB INC</t>
  </si>
  <si>
    <t>Point Lonsdale</t>
  </si>
  <si>
    <t>GA208254</t>
  </si>
  <si>
    <t>Hoppers Crossing Tennis Club Inc.</t>
  </si>
  <si>
    <t>TARNEIT</t>
  </si>
  <si>
    <t>GA166961</t>
  </si>
  <si>
    <t>Installation of Air Conditioning</t>
  </si>
  <si>
    <t>The project will install air conditioning units. This will improve the quality of the environment and provide a comfortable area for participants.</t>
  </si>
  <si>
    <t>KURRI KURRI TENNIS CLUB INCORPORATED</t>
  </si>
  <si>
    <t>KURRI KURRI</t>
  </si>
  <si>
    <t>GA70358-V2</t>
  </si>
  <si>
    <t>Female Facilities &amp; Water Safety Stream</t>
  </si>
  <si>
    <t>Community Sport Infrastructure Grants</t>
  </si>
  <si>
    <t>Box Hill Tennis Club Inc</t>
  </si>
  <si>
    <t>BOX HILL SOUTH</t>
  </si>
  <si>
    <t>GA208068</t>
  </si>
  <si>
    <t>Hunters Hill Tennis Club Ltd</t>
  </si>
  <si>
    <t>HUNTERS HILL</t>
  </si>
  <si>
    <t>GA201872</t>
  </si>
  <si>
    <t>Solar Batteries</t>
  </si>
  <si>
    <t>The project is an addition to a, now installed, 20kw solar panel system which was put in early 2021. The system was designed to allow for further expansion and a battery system was discussed with the contractor and council at the time of agreeing the works.</t>
  </si>
  <si>
    <t>O'HALLORAN HILL TENNIS CLUB INC.</t>
  </si>
  <si>
    <t>O'Halloran Hill</t>
  </si>
  <si>
    <t>GA166862</t>
  </si>
  <si>
    <t>Installation of Outdoor Seating</t>
  </si>
  <si>
    <t>The project will purchase court side seating for players. This will provide a comfortable place for players to rest, and provide a more appealing environment to attract community participation at the club.</t>
  </si>
  <si>
    <t>HOLMESDALE MEMORIAL TENNIS CLUB INC</t>
  </si>
  <si>
    <t>St Morris</t>
  </si>
  <si>
    <t>Sturt</t>
  </si>
  <si>
    <t>GA46015</t>
  </si>
  <si>
    <t>Fountain Gate Tennis Club Inc.</t>
  </si>
  <si>
    <t>FOUNTAIN GATE</t>
  </si>
  <si>
    <t>La trobe</t>
  </si>
  <si>
    <t>GA46240</t>
  </si>
  <si>
    <t>North Sunshine Tennis Club Inc.</t>
  </si>
  <si>
    <t>SUNSHINE NORTH</t>
  </si>
  <si>
    <t>GA46359</t>
  </si>
  <si>
    <t>West Lalor Tennis Club Inc.</t>
  </si>
  <si>
    <t>LALOR</t>
  </si>
  <si>
    <t>GA46563</t>
  </si>
  <si>
    <t>Yarrawonga Lawn Tennis Club Inc.</t>
  </si>
  <si>
    <t>YARRAWONGA</t>
  </si>
  <si>
    <t>GA62902</t>
  </si>
  <si>
    <t>Upgrade of Bathrooms</t>
  </si>
  <si>
    <t>The project will refurbish the club&amp;aposs bathroom facilities, including replacing the hot water unit and adding showers. This will enable the association to provide improved facilities and increase club membership.</t>
  </si>
  <si>
    <t>EASTERN SUBURBS TENNIS ASSOCIATION INC</t>
  </si>
  <si>
    <t>Kingsford</t>
  </si>
  <si>
    <t>GA62936</t>
  </si>
  <si>
    <t>Lighting Upgrade</t>
  </si>
  <si>
    <t>The project will upgrade the lighting at the club. This will reduce light glare issues for the club&amp;aposs neighbours whilst improving visibility for players and spectators, and encouraging more participation in the club&amp;aposs night time activities.</t>
  </si>
  <si>
    <t>EAST LISMORE TENNIS CLUB INC</t>
  </si>
  <si>
    <t>East Lismore</t>
  </si>
  <si>
    <t>GA47175</t>
  </si>
  <si>
    <t>Braunstone Social &amp; Tennis Club Incorporated</t>
  </si>
  <si>
    <t>BRAUNSTONE</t>
  </si>
  <si>
    <t>GA47600</t>
  </si>
  <si>
    <t>The Geraldton Tennis Club Incorporated</t>
  </si>
  <si>
    <t>WONTHELLA</t>
  </si>
  <si>
    <t>Durack</t>
  </si>
  <si>
    <t>GA211818</t>
  </si>
  <si>
    <t>Caroline Springs Tennis Club Inc</t>
  </si>
  <si>
    <t>CAROLINE SPRINGS</t>
  </si>
  <si>
    <t>GA67459</t>
  </si>
  <si>
    <t>Refurbishment of Clubhouse</t>
  </si>
  <si>
    <t>The project will install windows, doors and wheelchair ramps. This will improve disability access and ensure the clubhouse meets safety and security standards.</t>
  </si>
  <si>
    <t>MOUNT ELIZA TENNIS CLUB INC</t>
  </si>
  <si>
    <t>Mt Eliza</t>
  </si>
  <si>
    <t>GA67670</t>
  </si>
  <si>
    <t>Upgrade of BBQ and Play Area</t>
  </si>
  <si>
    <t>The project will upgrade the BBQ and play area including installation of a pergola and a shade sail. This will enhance the play area making the space safer for children encouraging more parents to play and socialise.</t>
  </si>
  <si>
    <t>BELCONNEN WEST TENNIS CLUB INC</t>
  </si>
  <si>
    <t>GA67724</t>
  </si>
  <si>
    <t>Installation of Online Booking System</t>
  </si>
  <si>
    <t>The project will install an online booking system including keypad access to courts and lighting control. This will provide the community with day and night access, thereby encouraging health and wellbeing to residents of all ages.</t>
  </si>
  <si>
    <t>MOUNTAIN GATE TENNIS CLUB INCORPORATED</t>
  </si>
  <si>
    <t>Ferntree Gully</t>
  </si>
  <si>
    <t>GA212665</t>
  </si>
  <si>
    <t>Moomba Park Tennis Club Inc.</t>
  </si>
  <si>
    <t>GA208479</t>
  </si>
  <si>
    <t>Mcleans Road Tennis Club Inc</t>
  </si>
  <si>
    <t>GA167994</t>
  </si>
  <si>
    <t>The project will upgrade lighting at the Club's courts. This will enable use of the facilities at night for sporting and cultural events.</t>
  </si>
  <si>
    <t>GA204014</t>
  </si>
  <si>
    <t>Lighting and electric hot storage upgrades</t>
  </si>
  <si>
    <t>Upgrade of two electric hot water systems and an upgrade to fit sensor operated LED lights.</t>
  </si>
  <si>
    <t>NORTH SEAFORD TENNIS CLUB INC</t>
  </si>
  <si>
    <t>SEAFORD</t>
  </si>
  <si>
    <t>GA203955</t>
  </si>
  <si>
    <t>Installation of Solar System</t>
  </si>
  <si>
    <t>GA25946</t>
  </si>
  <si>
    <t>Upgrade of Court Lighting</t>
  </si>
  <si>
    <t>The project will upgrade the lighting with LED light fittings on six courts. This will accommodate increased night time use by community members and local competitions and achieve compliance with safety regulations</t>
  </si>
  <si>
    <t>PEAKE GARDENS RIVERSIDE TENNIS CLUB</t>
  </si>
  <si>
    <t>Marleston</t>
  </si>
  <si>
    <t>GA212443</t>
  </si>
  <si>
    <t>Callide Valley Tennis Association Inc</t>
  </si>
  <si>
    <t>BILOELA</t>
  </si>
  <si>
    <t>GA213072</t>
  </si>
  <si>
    <t>U C Tennis Club Inc.</t>
  </si>
  <si>
    <t>DIAMOND CREEK</t>
  </si>
  <si>
    <t>GA167027</t>
  </si>
  <si>
    <t>The project will purchase a commercial BBQ. This will improve efficiency and encourage use of the facility for community events</t>
  </si>
  <si>
    <t>Robinvale Lawn Tennis Club Inc.</t>
  </si>
  <si>
    <t>ROBINVALE</t>
  </si>
  <si>
    <t>GA209745</t>
  </si>
  <si>
    <t>Ocean Ridge Tennis Club Incorporated</t>
  </si>
  <si>
    <t>HEATHRIDGE</t>
  </si>
  <si>
    <t>GA210725</t>
  </si>
  <si>
    <t>North Ringwood Tennis Club Inc.</t>
  </si>
  <si>
    <t>RINGWOOD NORTH</t>
  </si>
  <si>
    <t>GA208533</t>
  </si>
  <si>
    <t>NATHALIA</t>
  </si>
  <si>
    <t>Nathalia Lawn Tennis Club Inc.</t>
  </si>
  <si>
    <t>GA208862</t>
  </si>
  <si>
    <t>East Camberwell Tennis Club Inc.</t>
  </si>
  <si>
    <t>CAMBERWELL</t>
  </si>
  <si>
    <t>GA209823</t>
  </si>
  <si>
    <t>SUNSHINE</t>
  </si>
  <si>
    <t>GA212477</t>
  </si>
  <si>
    <t>Grange Lawn Tennis Club Incorporated</t>
  </si>
  <si>
    <t>GRANGE</t>
  </si>
  <si>
    <t>GA209661</t>
  </si>
  <si>
    <t>Barry Road Tennis Club Inc</t>
  </si>
  <si>
    <t>GA168994</t>
  </si>
  <si>
    <t>Purchase Equipment and Upgrade Grounds</t>
  </si>
  <si>
    <t>The project will purchase equipment, furniture, and upgrade the courts and grounds. This will improve the facilities for members, visitors and increase the number of community events able to be hosted at the club.</t>
  </si>
  <si>
    <t>HUNTERS HILL TENNIS CLUB LTD</t>
  </si>
  <si>
    <t>GA27868</t>
  </si>
  <si>
    <t>Playground Upgrade</t>
  </si>
  <si>
    <t>The project will install new play equipment on the existing playground site. This will allow children to play on a safe playground and encourage use of nearby facilities</t>
  </si>
  <si>
    <t>SADDLEWORTH LAWN TENNIS CLUB INCORPORATED</t>
  </si>
  <si>
    <t>Saddleworth</t>
  </si>
  <si>
    <t>GA64311</t>
  </si>
  <si>
    <t>Refurbishment of Change Rooms and Equipment Upgrade</t>
  </si>
  <si>
    <t>The project will refurbish change rooms, install a TV and purchase furniture. This will allow the club to enhance their services and increase opportunities to run community events</t>
  </si>
  <si>
    <t>ESSEX HEIGHTS TENNIS CLUB INC</t>
  </si>
  <si>
    <t>GA213219</t>
  </si>
  <si>
    <t>Gosford District Tennis Association Inc</t>
  </si>
  <si>
    <t>GOSFORD</t>
  </si>
  <si>
    <t>GA200064</t>
  </si>
  <si>
    <t>Installation of 2 split system air conditioner units</t>
  </si>
  <si>
    <t>Installation of 2 split system air conditioner units. One air conditioner will be installed in Clubroom 1 and one in Clubroom 2 of the main clubhouse.</t>
  </si>
  <si>
    <t>GA211896</t>
  </si>
  <si>
    <t>Redlands Lawn Tennis Association Inc</t>
  </si>
  <si>
    <t>CLEVELAND</t>
  </si>
  <si>
    <t>Bowman</t>
  </si>
  <si>
    <t>GA117298</t>
  </si>
  <si>
    <t>NWTC Solar Panel Project</t>
  </si>
  <si>
    <t>NORTH WODEN TENNIS CLUB INC</t>
  </si>
  <si>
    <t>HUGHES</t>
  </si>
  <si>
    <t>GA48012</t>
  </si>
  <si>
    <t>Mount Waverley Tennis Club Inc</t>
  </si>
  <si>
    <t>MT WAVERLEY</t>
  </si>
  <si>
    <t>GA48082</t>
  </si>
  <si>
    <t>Nambucca Heads Tennis Club Inc</t>
  </si>
  <si>
    <t>NAMBUCCA HEADS</t>
  </si>
  <si>
    <t>GA48218</t>
  </si>
  <si>
    <t>Portland Lawn Tennis Club Inc.</t>
  </si>
  <si>
    <t>PORTLAND</t>
  </si>
  <si>
    <t>GA48349</t>
  </si>
  <si>
    <t>Batemans Bay Tennis Club Inc</t>
  </si>
  <si>
    <t>BATEMANS BAY</t>
  </si>
  <si>
    <t>GA48387</t>
  </si>
  <si>
    <t>Kyabram Lawn Tennis Club Inc.</t>
  </si>
  <si>
    <t>KYABRAM</t>
  </si>
  <si>
    <t>GA48530</t>
  </si>
  <si>
    <t>South Gisborne Tennis Club Inc.</t>
  </si>
  <si>
    <t>SOUTH GISBORNE</t>
  </si>
  <si>
    <t>GA48539</t>
  </si>
  <si>
    <t>View Bank Tennis Club Inc</t>
  </si>
  <si>
    <t>VIEWBANK</t>
  </si>
  <si>
    <t>GA48656</t>
  </si>
  <si>
    <t>GA49198</t>
  </si>
  <si>
    <t>Home Hill Tennis Association Inc.</t>
  </si>
  <si>
    <t>HOME HILL</t>
  </si>
  <si>
    <t>GA211534</t>
  </si>
  <si>
    <t>Mount Waverley Tennis Club Inc.</t>
  </si>
  <si>
    <t>MOUNT WAVERLEY</t>
  </si>
  <si>
    <t>GA65189</t>
  </si>
  <si>
    <t>Kuranda Recreation Centre Upgrade</t>
  </si>
  <si>
    <t>The project will upgrade the community facility including drainage, paving, painting, floor coverings and lighting. This will enable safe access to a range of recreational activities that support diverse community needs such as soccer, tennis, fitness classes, yoga and hosting many community events</t>
  </si>
  <si>
    <t>MAREEBA SHIRE COUNCIL</t>
  </si>
  <si>
    <t>Mareeba</t>
  </si>
  <si>
    <t>GA67626</t>
  </si>
  <si>
    <t>Upgrade of Outdoor Courts</t>
  </si>
  <si>
    <t>The project will upgrade the outdoor courts at Arundel State School by resurfacing and marking play areas for netball, basketball and tennis. This will upgrade facilities for students and provide a venue for community and sporting groups to hold games and events</t>
  </si>
  <si>
    <t>ARUNDEL PRIMARY P&amp;C ASSOCIATION</t>
  </si>
  <si>
    <t>Arundel</t>
  </si>
  <si>
    <t>Fadden</t>
  </si>
  <si>
    <t>GA25950</t>
  </si>
  <si>
    <t>Upgrade of Court Facilities</t>
  </si>
  <si>
    <t>The project will upgrade the current sporting facilities with additional netball and tennis courts, improved lighting and a new all-weather shelter. This will encourage community participation by improving accessibility and availability to the facilities as well as providing protection from the weather.</t>
  </si>
  <si>
    <t>COBDEN FOOTBALL NETBALL CLUB INCORPORATED</t>
  </si>
  <si>
    <t>Cobden</t>
  </si>
  <si>
    <t>GA29313</t>
  </si>
  <si>
    <t>Replacement of Halogen Lights</t>
  </si>
  <si>
    <t>The project will replace the halogen lights with LED lights at Corinda State School's tennis courts. This will provide a more reliable, cost effective lighting system which will reduce overheads and enable the savings to be used for other programs for student learning.</t>
  </si>
  <si>
    <t>CORINDA PRIMARY P&amp;C ASSOCIATION</t>
  </si>
  <si>
    <t>Corinda</t>
  </si>
  <si>
    <t>Moreton</t>
  </si>
  <si>
    <t>GA209287</t>
  </si>
  <si>
    <t>Berala Carramar Hardcourt Tennis Association Inc</t>
  </si>
  <si>
    <t>AUBURN</t>
  </si>
  <si>
    <t>Reid</t>
  </si>
  <si>
    <t>GA209667</t>
  </si>
  <si>
    <t>Hervey Bay &amp; District Tennis Association Incorporated</t>
  </si>
  <si>
    <t>TORQUAY</t>
  </si>
  <si>
    <t>Hinkler</t>
  </si>
  <si>
    <t>GA60454</t>
  </si>
  <si>
    <t>Upgrade of Entrance Gates and Fencing</t>
  </si>
  <si>
    <t>The project will replace damaged fencing and gates surrounding the Club. This will contribute to the beautification of the township and encourage increased community participation in recreational sport activities.</t>
  </si>
  <si>
    <t>TRANMERE BOWLING &amp; TENNIS CLUB INC</t>
  </si>
  <si>
    <t>Tranmere</t>
  </si>
  <si>
    <t>GA210958</t>
  </si>
  <si>
    <t>SCORESBY</t>
  </si>
  <si>
    <t>GA86713</t>
  </si>
  <si>
    <t>Burnside District Hardcourt Tennis Club Incorporated</t>
  </si>
  <si>
    <t>BURNSIDE</t>
  </si>
  <si>
    <t>GA209210</t>
  </si>
  <si>
    <t>Mount Prospect District Tennis Association Inc.</t>
  </si>
  <si>
    <t>CRESWICK</t>
  </si>
  <si>
    <t>GA87980</t>
  </si>
  <si>
    <t>Binalong Bay Ratepayers' &amp; Tennis Association Inc.</t>
  </si>
  <si>
    <t>BINALONG BAY</t>
  </si>
  <si>
    <t>GA88330</t>
  </si>
  <si>
    <t>Bulli and Districts Tennis Association Inc</t>
  </si>
  <si>
    <t>GA166842</t>
  </si>
  <si>
    <t>Installation of Shade Sails</t>
  </si>
  <si>
    <t>The project will install shade sails over the walkway and seating area. This will provide a comfortable shaded environment for spectators.</t>
  </si>
  <si>
    <t>BLUE GUM PARK TENNIS CLUB (INCORPORATED)</t>
  </si>
  <si>
    <t>Brentwood</t>
  </si>
  <si>
    <t>Tangney</t>
  </si>
  <si>
    <t>GA166208</t>
  </si>
  <si>
    <t>Purchase of Equipment</t>
  </si>
  <si>
    <t>The project will purchase outdoor furniture and shelters. This will improve the safety of the facilities and increase the involvement of outdoor activities.</t>
  </si>
  <si>
    <t>THE BELVEDERE PARK TENNIS CLUB INC.</t>
  </si>
  <si>
    <t>Seaford</t>
  </si>
  <si>
    <t>GA170978</t>
  </si>
  <si>
    <t>Upgrade of Kitchen and BBQ Facilities</t>
  </si>
  <si>
    <t>The project will refurbish the kitchen and BBQ area. This will provide a refreshed, hygienic catering area suitable for use by community groups.</t>
  </si>
  <si>
    <t>THE CAULFIELD RECREATION TENNIS CLUB INCORPORATED</t>
  </si>
  <si>
    <t>DINGLEY VILLAGE</t>
  </si>
  <si>
    <t>Isaacs</t>
  </si>
  <si>
    <t>GA212122</t>
  </si>
  <si>
    <t>Tranmere Bowling and Tennis Club Incorporated</t>
  </si>
  <si>
    <t>TRANMERE</t>
  </si>
  <si>
    <t>GA45863</t>
  </si>
  <si>
    <t>Raymond Terrace and District Tennis Club Inc</t>
  </si>
  <si>
    <t>RAYMOND TERRACE</t>
  </si>
  <si>
    <t>GA46108</t>
  </si>
  <si>
    <t>The Tamborine Mountain Tennis Club Inc.</t>
  </si>
  <si>
    <t>TAMBORINE MOUNTAIN</t>
  </si>
  <si>
    <t>GA212562</t>
  </si>
  <si>
    <t>Bacchus Marsh Lawn Tennis Club Inc.</t>
  </si>
  <si>
    <t>BACCHUS MARSH</t>
  </si>
  <si>
    <t>GA79539-V2</t>
  </si>
  <si>
    <t>City of Camberwell Tennis Club Inc.</t>
  </si>
  <si>
    <t>GA47047</t>
  </si>
  <si>
    <t>GA47385</t>
  </si>
  <si>
    <t>Ararat City Lawn Tennis Club Inc.</t>
  </si>
  <si>
    <t>ARARAT</t>
  </si>
  <si>
    <t>GA67495</t>
  </si>
  <si>
    <t>Kitchen Upgrade</t>
  </si>
  <si>
    <t>The project will renovate the kitchen, including the purchase and installation of new appliances. This will improve the facilities and provide a safe workplace for volunteers to work in when hosting club events.</t>
  </si>
  <si>
    <t>GA67589</t>
  </si>
  <si>
    <t>Weatherproofing of Hall</t>
  </si>
  <si>
    <t>The project will install insulation, double glazing, a large water tank and solar panels at the Hall. This will enhance the space by ensuring it is comfortable and inviting for the various events held throughout the year as well as providing financial savings that may be injected into the Hall.</t>
  </si>
  <si>
    <t>MOLLONGGHIP HALL AND TENNIS COMMITTEE INCORPORATION</t>
  </si>
  <si>
    <t>Mollongghip</t>
  </si>
  <si>
    <t>GA210969</t>
  </si>
  <si>
    <t>GA203962</t>
  </si>
  <si>
    <t>LED Lighting</t>
  </si>
  <si>
    <t>MCC GLEN IRIS VALLEY TENNIS CLUB</t>
  </si>
  <si>
    <t>GLEN IRIS</t>
  </si>
  <si>
    <t>GA212383</t>
  </si>
  <si>
    <t>Port Sorell Table Tennis Club Inc.</t>
  </si>
  <si>
    <t>PORT SORELL</t>
  </si>
  <si>
    <t>Braddon</t>
  </si>
  <si>
    <t>GA203083</t>
  </si>
  <si>
    <t>We are looking to install a New Grid-Connect Solar PV System to allow us to produce clean energy that is better for the environment and reduces our carbon footprint, whilst reducing our electricity bill that can be significant, especially for a volunteer organisation. The install scope is 7.77 kW of Solar PV Panels and a 6.09 kW Solar PV Inverter. The timeframe of the installation is 6 weeks from when we accept the quote provided to us.</t>
  </si>
  <si>
    <t>INVERMAY PARK</t>
  </si>
  <si>
    <t>GA117428</t>
  </si>
  <si>
    <t>EFLTC Solar Installation</t>
  </si>
  <si>
    <t>BICTON</t>
  </si>
  <si>
    <t>GA64000</t>
  </si>
  <si>
    <t>Upgrade of Courts</t>
  </si>
  <si>
    <t>The project will install windbreaks, sprinkler systems, fencing and lighting at the Club. This will improve the amenities of the facility, providing a safer and higher quality experience for players.</t>
  </si>
  <si>
    <t>OUR LADY OF MT CARMEL TENNIS CLUB</t>
  </si>
  <si>
    <t>Sunbury</t>
  </si>
  <si>
    <t>GA204067</t>
  </si>
  <si>
    <t>community Development</t>
  </si>
  <si>
    <t>Installation of Solar Panels and LED Lighting</t>
  </si>
  <si>
    <t>CLIFTON AND DISTRICT TENNIS ASSOCIATION INC</t>
  </si>
  <si>
    <t>CLIFTON</t>
  </si>
  <si>
    <t>GA212169</t>
  </si>
  <si>
    <t>South Australian Catholic Tennis Association Incorporated</t>
  </si>
  <si>
    <t>WEST BEACH</t>
  </si>
  <si>
    <t>GA165228</t>
  </si>
  <si>
    <t>Installation of a Booking System</t>
  </si>
  <si>
    <t>The project will install a booking system with access and lighting controls. This will create a safe and accessible facility encouraging greater utilisation by all community members.</t>
  </si>
  <si>
    <t>KNOX GARDENS TENNIS CLUB INC. A0007024U</t>
  </si>
  <si>
    <t>GA117255</t>
  </si>
  <si>
    <t>Energy Cost Reduction – Solar Panel Installation</t>
  </si>
  <si>
    <t>NEWSTEAD TENNIS AND SQUASH CENTRE INC</t>
  </si>
  <si>
    <t>LAUNCESTON</t>
  </si>
  <si>
    <t>Bass</t>
  </si>
  <si>
    <t>GA211190</t>
  </si>
  <si>
    <t>Innisfail and District Tennis Association Inc</t>
  </si>
  <si>
    <t>INNISFAIL</t>
  </si>
  <si>
    <t>GA37217</t>
  </si>
  <si>
    <t>Safer Communities Fund Round 3 – Infrastructure</t>
  </si>
  <si>
    <t>A grant has been awarded to boost the efforts of local councils and community organisations to address crime and antisocial behaviour by funding crime prevention initiatives that benefit the wider community. The intended outcome of the project is to contribute to the enhancement of community safety, improve security and reduce street crime and violence through local security infrastructure that benefits the community. The grant is expected to fund the installation of 6 security lights.</t>
  </si>
  <si>
    <t>Gold Coast Regional Tennis Club Incorporated</t>
  </si>
  <si>
    <t>RUNAWAY BAY</t>
  </si>
  <si>
    <t>GA26292</t>
  </si>
  <si>
    <t>Upgrade of Sporting Facilities</t>
  </si>
  <si>
    <t>The project will install wind breaks to enable the courts to be used during harsher weather conditions. This will improve the playing conditions for the players, encourage greater community participation and improve player retention.</t>
  </si>
  <si>
    <t>POINT COOK TENNIS AND NETBALL CLUB INCORPORATED</t>
  </si>
  <si>
    <t>Point Cook</t>
  </si>
  <si>
    <t>GA209136</t>
  </si>
  <si>
    <t>Australasian Academy of Tennis Coaches Pty Ltd</t>
  </si>
  <si>
    <t>COBURG NORTH</t>
  </si>
  <si>
    <t>GA25392</t>
  </si>
  <si>
    <t>The project will install solar panels on the roof of the clubhouse at Kensington Gardens Reserve. This will improve energy efficiency and enable the club to save money to further improve their facilities which will help fund their junior participation program.</t>
  </si>
  <si>
    <t>EAST TORRENS KENSINGTON GARDENS TENNIS CLUB INC.</t>
  </si>
  <si>
    <t>Kensington Gardens</t>
  </si>
  <si>
    <t>GA47929</t>
  </si>
  <si>
    <t>Waverley and District Tennis Association Inc.</t>
  </si>
  <si>
    <t>DOVETON</t>
  </si>
  <si>
    <t>GA48954</t>
  </si>
  <si>
    <t>Ipswich District Junior Tennis Association Inc.</t>
  </si>
  <si>
    <t>IPSWICH</t>
  </si>
  <si>
    <t>Blair</t>
  </si>
  <si>
    <t>GA66424</t>
  </si>
  <si>
    <t>Upgrade of Mezzanine</t>
  </si>
  <si>
    <t>The project will upgrade seating and relocate the switchboard. This will provide a safe, easily accessible viewing area for spectators and improve the amenity of the club for its community members.</t>
  </si>
  <si>
    <t>NEWSTEAD TENNIS &amp; SQUASH CENTRE INC</t>
  </si>
  <si>
    <t>Newstead</t>
  </si>
  <si>
    <t>GA208081</t>
  </si>
  <si>
    <t>Clifton and District Tennis Association Inc.</t>
  </si>
  <si>
    <t>Maronoa</t>
  </si>
  <si>
    <t>GA209309</t>
  </si>
  <si>
    <t>East Torrens Kensington Gardens Hardcourt Tennis Club Incorporated</t>
  </si>
  <si>
    <t>KENSINGTON GARDENS</t>
  </si>
  <si>
    <t>GA25431</t>
  </si>
  <si>
    <t>Construction of Eynesbury Recreation Reserve</t>
  </si>
  <si>
    <t>The construction of the Eynesbury Recreation Reserve has been eagerly awaited by the 2998 strong Eynesbury community. The soon to be constructed pavilion, oval and hard courts will ensure that a variety of active sport pursuits including AFL, cricket, tennis and netball can be played in a safe community setting alongside passive recreational opportunities like the adventure playground, BBQ facilities and walking paths are provided to the community. At present, residents who are members of the Eynesbury Football Club (juniors) and Eynesbury Cricket Club (juniors and seniors) can travel over an hour outside their community to participate in active sport.</t>
  </si>
  <si>
    <t>MELTON CITY COUNCIL</t>
  </si>
  <si>
    <t>Melton</t>
  </si>
  <si>
    <t>GA9582</t>
  </si>
  <si>
    <t>Solar Communities Program - Mayo</t>
  </si>
  <si>
    <t>A 10kW pv system for Mount Torrens Centenary Park</t>
  </si>
  <si>
    <t>The Mt Torrens Centenary Park is owned by the community and has been continuously operated by volunteers from the community. It is the home of local football, cricket and tennis clubs and provides a picnic location and playground facilities. On a monthly basis for 7 months of the year the Park runs community/family dinner nights that attract a sizeable proportion of the township's small population. Fundraising limitations coupled with ever-increasing electricity prices put a constant strain on the park's ability to sustain itself as an important part of the community. Our electricity costs exceed $5000 pa so the installation of a PV system would represent a tremendous reduction to our recurrent costs freeing up resources for improvements</t>
  </si>
  <si>
    <t>MOUNT TORRENS CENTENARY PARK INCORPORATED</t>
  </si>
  <si>
    <t>MOUNT TORRENS</t>
  </si>
  <si>
    <t>GA211649</t>
  </si>
  <si>
    <t>Construction of an indoor sports stadium with multi-purpose courts, new synthetic bowling greens, outdoor tennis courts, amenities including changing facilities, storage, administration and meeting spaces plus underground parking spaces</t>
  </si>
  <si>
    <t>To increase recreational and sporting opportunities and encourage more female participation in sport in the Malvern East / Chadstone area.</t>
  </si>
  <si>
    <t>Stonnington City Council</t>
  </si>
  <si>
    <t>Malvern</t>
  </si>
  <si>
    <t>Higgins</t>
  </si>
  <si>
    <t>GA91148</t>
  </si>
  <si>
    <t>The Kensington Gardens Redevelopment project will replace the existing polluted lake with a functional wetland, improvements to Stonyfell Creek, upgrade of eight tennis courts and construction of a nature play area.</t>
  </si>
  <si>
    <t>The purpose is to improve public safety through improvement of creek and wetland water quality and increase environmental sustainability through water recycling of creek and wetland water.</t>
  </si>
  <si>
    <t>City of Burnside</t>
  </si>
  <si>
    <t>Tusmore</t>
  </si>
  <si>
    <t>GA107322</t>
  </si>
  <si>
    <t>The Construction of New Sports Facilities, Halesworth Park, Butler project will construct new sports facilities at Halesworth Park in Butler, including turf fields, kiosk, netball and tennis courts, and associated amenities.</t>
  </si>
  <si>
    <t>The purpose is to provide public open space for the school oval and hard court space for Alkimos College, and training and competition facilities for local sports clubs.</t>
  </si>
  <si>
    <t>City of Wanneroo</t>
  </si>
  <si>
    <t>Wanneroo</t>
  </si>
  <si>
    <t>Cowan</t>
  </si>
  <si>
    <t>Total</t>
  </si>
  <si>
    <t>Liberal</t>
  </si>
  <si>
    <t>Other</t>
  </si>
  <si>
    <t>Coalition</t>
  </si>
  <si>
    <t>Others</t>
  </si>
  <si>
    <t>%age of total value</t>
  </si>
  <si>
    <t>Go to Column O for the summary</t>
  </si>
</sst>
</file>

<file path=xl/styles.xml><?xml version="1.0" encoding="utf-8"?>
<styleSheet xmlns="http://schemas.openxmlformats.org/spreadsheetml/2006/main">
  <numFmts count="2">
    <numFmt numFmtId="164" formatCode="&quot;$&quot;#,##0.00;[Red]\-&quot;$&quot;#,##0.00"/>
    <numFmt numFmtId="165" formatCode="&quot;$&quot;#,##0"/>
  </numFmts>
  <fonts count="5">
    <font>
      <sz val="11"/>
      <color theme="1"/>
      <name val="Calibri"/>
      <family val="2"/>
      <scheme val="minor"/>
    </font>
    <font>
      <sz val="8"/>
      <name val="Calibri"/>
      <family val="2"/>
      <scheme val="minor"/>
    </font>
    <font>
      <sz val="12"/>
      <color rgb="FF213242"/>
      <name val="Arial"/>
      <family val="2"/>
    </font>
    <font>
      <sz val="11"/>
      <color rgb="FF9C0006"/>
      <name val="Calibri"/>
      <family val="2"/>
      <scheme val="minor"/>
    </font>
    <font>
      <sz val="11"/>
      <color rgb="FF9C5700"/>
      <name val="Calibri"/>
      <family val="2"/>
      <scheme val="minor"/>
    </font>
  </fonts>
  <fills count="4">
    <fill>
      <patternFill patternType="none"/>
    </fill>
    <fill>
      <patternFill patternType="gray125"/>
    </fill>
    <fill>
      <patternFill patternType="solid">
        <fgColor rgb="FFFFC7CE"/>
      </patternFill>
    </fill>
    <fill>
      <patternFill patternType="solid">
        <fgColor rgb="FFFFEB9C"/>
      </patternFill>
    </fill>
  </fills>
  <borders count="1">
    <border>
      <left/>
      <right/>
      <top/>
      <bottom/>
      <diagonal/>
    </border>
  </borders>
  <cellStyleXfs count="3">
    <xf numFmtId="0" fontId="0" fillId="0" borderId="0"/>
    <xf numFmtId="0" fontId="3" fillId="2" borderId="0" applyNumberFormat="0" applyBorder="0" applyAlignment="0" applyProtection="0"/>
    <xf numFmtId="0" fontId="4" fillId="3" borderId="0" applyNumberFormat="0" applyBorder="0" applyAlignment="0" applyProtection="0"/>
  </cellStyleXfs>
  <cellXfs count="12">
    <xf numFmtId="0" fontId="0" fillId="0" borderId="0" xfId="0"/>
    <xf numFmtId="15" fontId="0" fillId="0" borderId="0" xfId="0" applyNumberFormat="1"/>
    <xf numFmtId="164" fontId="0" fillId="0" borderId="0" xfId="0" applyNumberFormat="1"/>
    <xf numFmtId="0" fontId="2" fillId="0" borderId="0" xfId="0" applyFont="1"/>
    <xf numFmtId="0" fontId="3" fillId="2" borderId="0" xfId="1"/>
    <xf numFmtId="15" fontId="3" fillId="2" borderId="0" xfId="1" applyNumberFormat="1"/>
    <xf numFmtId="164" fontId="3" fillId="2" borderId="0" xfId="1" applyNumberFormat="1"/>
    <xf numFmtId="0" fontId="4" fillId="3" borderId="0" xfId="2"/>
    <xf numFmtId="15" fontId="4" fillId="3" borderId="0" xfId="2" applyNumberFormat="1"/>
    <xf numFmtId="164" fontId="4" fillId="3" borderId="0" xfId="2" applyNumberFormat="1"/>
    <xf numFmtId="165" fontId="0" fillId="0" borderId="0" xfId="0" applyNumberFormat="1"/>
    <xf numFmtId="10" fontId="0" fillId="0" borderId="0" xfId="0" applyNumberFormat="1"/>
  </cellXfs>
  <cellStyles count="3">
    <cellStyle name="Bad" xfId="1" builtinId="27"/>
    <cellStyle name="Neutral" xfId="2"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AU"/>
  <c:chart>
    <c:title>
      <c:layout/>
    </c:title>
    <c:view3D>
      <c:rotX val="30"/>
      <c:perspective val="30"/>
    </c:view3D>
    <c:plotArea>
      <c:layout/>
      <c:pie3DChart>
        <c:varyColors val="1"/>
        <c:ser>
          <c:idx val="0"/>
          <c:order val="0"/>
          <c:tx>
            <c:v>Tennis grants 2018 to 2022</c:v>
          </c:tx>
          <c:dLbls>
            <c:showVal val="1"/>
            <c:showLeaderLines val="1"/>
          </c:dLbls>
          <c:cat>
            <c:strRef>
              <c:f>'All Grants'!$S$3:$S$5</c:f>
              <c:strCache>
                <c:ptCount val="3"/>
                <c:pt idx="0">
                  <c:v>Coalition</c:v>
                </c:pt>
                <c:pt idx="1">
                  <c:v>Other</c:v>
                </c:pt>
                <c:pt idx="2">
                  <c:v>Labor</c:v>
                </c:pt>
              </c:strCache>
            </c:strRef>
          </c:cat>
          <c:val>
            <c:numRef>
              <c:f>'All Grants'!$T$3:$T$5</c:f>
              <c:numCache>
                <c:formatCode>"$"#,##0</c:formatCode>
                <c:ptCount val="3"/>
                <c:pt idx="0">
                  <c:v>12605600.880000001</c:v>
                </c:pt>
                <c:pt idx="1">
                  <c:v>419337</c:v>
                </c:pt>
                <c:pt idx="2">
                  <c:v>20441684.350000001</c:v>
                </c:pt>
              </c:numCache>
            </c:numRef>
          </c:val>
        </c:ser>
      </c:pie3DChart>
    </c:plotArea>
    <c:legend>
      <c:legendPos val="r"/>
      <c:layout/>
    </c:legend>
    <c:plotVisOnly val="1"/>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17</xdr:col>
      <xdr:colOff>304798</xdr:colOff>
      <xdr:row>13</xdr:row>
      <xdr:rowOff>171451</xdr:rowOff>
    </xdr:from>
    <xdr:to>
      <xdr:col>30</xdr:col>
      <xdr:colOff>28575</xdr:colOff>
      <xdr:row>43</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O66"/>
  <sheetViews>
    <sheetView topLeftCell="A49" workbookViewId="0">
      <selection activeCell="E67" sqref="E67"/>
    </sheetView>
  </sheetViews>
  <sheetFormatPr defaultRowHeight="15"/>
  <cols>
    <col min="2" max="2" width="12.7109375" bestFit="1" customWidth="1"/>
    <col min="3" max="3" width="11.7109375" customWidth="1"/>
    <col min="5" max="5" width="15.42578125" customWidth="1"/>
    <col min="6" max="6" width="13.42578125" customWidth="1"/>
  </cols>
  <sheetData>
    <row r="1" spans="1:15">
      <c r="A1" t="s">
        <v>0</v>
      </c>
      <c r="B1" t="s">
        <v>1</v>
      </c>
      <c r="C1" t="s">
        <v>2</v>
      </c>
      <c r="D1" t="s">
        <v>3</v>
      </c>
      <c r="E1" t="s">
        <v>4</v>
      </c>
      <c r="F1" t="s">
        <v>5</v>
      </c>
      <c r="G1" t="s">
        <v>18</v>
      </c>
      <c r="H1" t="s">
        <v>6</v>
      </c>
      <c r="I1" t="s">
        <v>7</v>
      </c>
      <c r="J1" t="s">
        <v>8</v>
      </c>
      <c r="K1" t="s">
        <v>9</v>
      </c>
      <c r="L1" t="s">
        <v>10</v>
      </c>
      <c r="M1" t="s">
        <v>11</v>
      </c>
      <c r="N1" t="s">
        <v>12</v>
      </c>
      <c r="O1" t="s">
        <v>13</v>
      </c>
    </row>
    <row r="2" spans="1:15">
      <c r="A2" t="s">
        <v>581</v>
      </c>
      <c r="B2" t="s">
        <v>15</v>
      </c>
      <c r="C2" s="1">
        <v>43434</v>
      </c>
      <c r="D2" t="s">
        <v>16</v>
      </c>
      <c r="E2" s="2">
        <v>4000</v>
      </c>
      <c r="F2" t="s">
        <v>17</v>
      </c>
      <c r="G2" t="s">
        <v>582</v>
      </c>
      <c r="H2" t="s">
        <v>583</v>
      </c>
      <c r="I2" t="s">
        <v>19</v>
      </c>
      <c r="J2" t="s">
        <v>584</v>
      </c>
      <c r="K2" t="s">
        <v>585</v>
      </c>
      <c r="L2">
        <v>5211</v>
      </c>
      <c r="M2" t="s">
        <v>26</v>
      </c>
      <c r="N2" t="s">
        <v>586</v>
      </c>
      <c r="O2" t="s">
        <v>587</v>
      </c>
    </row>
    <row r="3" spans="1:15">
      <c r="A3" s="7" t="s">
        <v>244</v>
      </c>
      <c r="B3" s="7" t="s">
        <v>15</v>
      </c>
      <c r="C3" s="8">
        <v>43217</v>
      </c>
      <c r="D3" s="7" t="s">
        <v>16</v>
      </c>
      <c r="E3" s="9">
        <v>9119000</v>
      </c>
      <c r="F3" s="7" t="s">
        <v>31</v>
      </c>
      <c r="G3" s="7" t="s">
        <v>245</v>
      </c>
      <c r="H3" s="7" t="s">
        <v>246</v>
      </c>
      <c r="I3" s="7" t="s">
        <v>24</v>
      </c>
      <c r="J3" s="7" t="s">
        <v>247</v>
      </c>
      <c r="K3" s="7" t="s">
        <v>248</v>
      </c>
      <c r="L3" s="7">
        <v>5006</v>
      </c>
      <c r="M3" s="7" t="s">
        <v>26</v>
      </c>
      <c r="N3" s="7" t="s">
        <v>667</v>
      </c>
      <c r="O3" s="7" t="s">
        <v>22</v>
      </c>
    </row>
    <row r="4" spans="1:15">
      <c r="A4" t="s">
        <v>1292</v>
      </c>
      <c r="B4" t="s">
        <v>15</v>
      </c>
      <c r="C4" s="1">
        <v>43427</v>
      </c>
      <c r="D4" t="s">
        <v>16</v>
      </c>
      <c r="E4" s="2">
        <v>17000</v>
      </c>
      <c r="F4" t="s">
        <v>17</v>
      </c>
      <c r="G4" t="s">
        <v>1293</v>
      </c>
      <c r="H4" t="s">
        <v>1294</v>
      </c>
      <c r="I4" t="s">
        <v>19</v>
      </c>
      <c r="J4" t="s">
        <v>1295</v>
      </c>
      <c r="K4" t="s">
        <v>1296</v>
      </c>
      <c r="L4">
        <v>5033</v>
      </c>
      <c r="M4" t="s">
        <v>26</v>
      </c>
      <c r="N4" t="s">
        <v>667</v>
      </c>
      <c r="O4" t="s">
        <v>22</v>
      </c>
    </row>
    <row r="5" spans="1:15">
      <c r="A5" t="s">
        <v>158</v>
      </c>
      <c r="B5" t="s">
        <v>15</v>
      </c>
      <c r="C5" s="1">
        <v>43424</v>
      </c>
      <c r="D5" t="s">
        <v>16</v>
      </c>
      <c r="E5" s="2">
        <v>5500</v>
      </c>
      <c r="F5" t="s">
        <v>17</v>
      </c>
      <c r="G5" t="s">
        <v>159</v>
      </c>
      <c r="H5" t="s">
        <v>160</v>
      </c>
      <c r="I5" t="s">
        <v>19</v>
      </c>
      <c r="J5" t="s">
        <v>161</v>
      </c>
      <c r="K5" t="s">
        <v>162</v>
      </c>
      <c r="L5">
        <v>3363</v>
      </c>
      <c r="M5" t="s">
        <v>20</v>
      </c>
      <c r="N5" t="s">
        <v>30</v>
      </c>
      <c r="O5" t="s">
        <v>22</v>
      </c>
    </row>
    <row r="6" spans="1:15">
      <c r="A6" s="7" t="s">
        <v>691</v>
      </c>
      <c r="B6" s="7" t="s">
        <v>15</v>
      </c>
      <c r="C6" s="8">
        <v>43458</v>
      </c>
      <c r="D6" s="7" t="s">
        <v>16</v>
      </c>
      <c r="E6" s="9">
        <v>2400000</v>
      </c>
      <c r="F6" s="7" t="s">
        <v>31</v>
      </c>
      <c r="G6" s="7" t="s">
        <v>692</v>
      </c>
      <c r="H6" s="7" t="s">
        <v>693</v>
      </c>
      <c r="I6" s="7" t="s">
        <v>32</v>
      </c>
      <c r="J6" s="7" t="s">
        <v>694</v>
      </c>
      <c r="K6" s="7" t="s">
        <v>695</v>
      </c>
      <c r="L6" s="7">
        <v>6110</v>
      </c>
      <c r="M6" s="7" t="s">
        <v>25</v>
      </c>
      <c r="N6" s="7" t="s">
        <v>494</v>
      </c>
      <c r="O6" s="7" t="s">
        <v>22</v>
      </c>
    </row>
    <row r="7" spans="1:15">
      <c r="A7" t="s">
        <v>456</v>
      </c>
      <c r="B7" t="s">
        <v>15</v>
      </c>
      <c r="C7" s="1">
        <v>43427</v>
      </c>
      <c r="D7" t="s">
        <v>16</v>
      </c>
      <c r="E7" s="2">
        <v>6710</v>
      </c>
      <c r="F7" t="s">
        <v>17</v>
      </c>
      <c r="G7" t="s">
        <v>457</v>
      </c>
      <c r="H7" t="s">
        <v>458</v>
      </c>
      <c r="I7" t="s">
        <v>19</v>
      </c>
      <c r="J7" t="s">
        <v>459</v>
      </c>
      <c r="K7" t="s">
        <v>460</v>
      </c>
      <c r="L7">
        <v>2508</v>
      </c>
      <c r="M7" t="s">
        <v>27</v>
      </c>
      <c r="N7" t="s">
        <v>461</v>
      </c>
      <c r="O7" t="s">
        <v>22</v>
      </c>
    </row>
    <row r="8" spans="1:15">
      <c r="A8" t="s">
        <v>478</v>
      </c>
      <c r="B8" t="s">
        <v>15</v>
      </c>
      <c r="C8" s="1">
        <v>43438</v>
      </c>
      <c r="D8" t="s">
        <v>16</v>
      </c>
      <c r="E8" s="2">
        <v>20000</v>
      </c>
      <c r="F8" t="s">
        <v>17</v>
      </c>
      <c r="G8" t="s">
        <v>479</v>
      </c>
      <c r="H8" t="s">
        <v>480</v>
      </c>
      <c r="I8" t="s">
        <v>19</v>
      </c>
      <c r="J8" t="s">
        <v>481</v>
      </c>
      <c r="K8" t="s">
        <v>482</v>
      </c>
      <c r="L8">
        <v>3020</v>
      </c>
      <c r="M8" t="s">
        <v>20</v>
      </c>
      <c r="N8" t="s">
        <v>483</v>
      </c>
      <c r="O8" t="s">
        <v>22</v>
      </c>
    </row>
    <row r="9" spans="1:15">
      <c r="A9" t="s">
        <v>232</v>
      </c>
      <c r="B9" t="s">
        <v>15</v>
      </c>
      <c r="C9" s="1">
        <v>43467</v>
      </c>
      <c r="D9" t="s">
        <v>16</v>
      </c>
      <c r="E9" s="2">
        <v>5500</v>
      </c>
      <c r="F9" t="s">
        <v>17</v>
      </c>
      <c r="G9" t="s">
        <v>233</v>
      </c>
      <c r="H9" t="s">
        <v>234</v>
      </c>
      <c r="I9" t="s">
        <v>19</v>
      </c>
      <c r="J9" t="s">
        <v>235</v>
      </c>
      <c r="K9" t="s">
        <v>236</v>
      </c>
      <c r="L9">
        <v>6158</v>
      </c>
      <c r="M9" t="s">
        <v>25</v>
      </c>
      <c r="N9" t="s">
        <v>237</v>
      </c>
      <c r="O9" t="s">
        <v>22</v>
      </c>
    </row>
    <row r="10" spans="1:15">
      <c r="A10" t="s">
        <v>978</v>
      </c>
      <c r="B10" s="2" t="s">
        <v>979</v>
      </c>
      <c r="C10" s="1">
        <v>43308</v>
      </c>
      <c r="D10" t="s">
        <v>980</v>
      </c>
      <c r="E10" s="2">
        <v>3312</v>
      </c>
      <c r="F10" t="s">
        <v>981</v>
      </c>
      <c r="G10" t="s">
        <v>982</v>
      </c>
      <c r="H10" t="s">
        <v>983</v>
      </c>
      <c r="I10" t="s">
        <v>19</v>
      </c>
      <c r="J10" t="s">
        <v>984</v>
      </c>
      <c r="K10" t="s">
        <v>985</v>
      </c>
      <c r="L10">
        <v>6164</v>
      </c>
      <c r="M10" t="s">
        <v>25</v>
      </c>
      <c r="N10" t="s">
        <v>237</v>
      </c>
      <c r="O10" t="s">
        <v>22</v>
      </c>
    </row>
    <row r="11" spans="1:15">
      <c r="A11" s="7" t="s">
        <v>1547</v>
      </c>
      <c r="B11" s="7" t="s">
        <v>15</v>
      </c>
      <c r="C11" s="8">
        <v>43424</v>
      </c>
      <c r="D11" s="7" t="s">
        <v>16</v>
      </c>
      <c r="E11" s="9">
        <v>2845377</v>
      </c>
      <c r="F11" s="7" t="s">
        <v>23</v>
      </c>
      <c r="G11" s="7" t="s">
        <v>1548</v>
      </c>
      <c r="H11" s="7" t="s">
        <v>1549</v>
      </c>
      <c r="I11" s="7" t="s">
        <v>24</v>
      </c>
      <c r="J11" s="7" t="s">
        <v>1550</v>
      </c>
      <c r="K11" s="7" t="s">
        <v>1551</v>
      </c>
      <c r="L11" s="7">
        <v>3337</v>
      </c>
      <c r="M11" s="7" t="s">
        <v>20</v>
      </c>
      <c r="N11" s="7" t="s">
        <v>89</v>
      </c>
      <c r="O11" s="7" t="s">
        <v>22</v>
      </c>
    </row>
    <row r="12" spans="1:15">
      <c r="A12" t="s">
        <v>1064</v>
      </c>
      <c r="B12" t="s">
        <v>15</v>
      </c>
      <c r="C12" s="1">
        <v>43175</v>
      </c>
      <c r="D12" t="s">
        <v>16</v>
      </c>
      <c r="E12" s="2">
        <v>8500</v>
      </c>
      <c r="F12" t="s">
        <v>17</v>
      </c>
      <c r="G12" t="s">
        <v>1065</v>
      </c>
      <c r="H12" t="s">
        <v>1066</v>
      </c>
      <c r="I12" t="s">
        <v>19</v>
      </c>
      <c r="J12" t="s">
        <v>498</v>
      </c>
      <c r="K12" t="s">
        <v>1067</v>
      </c>
      <c r="L12">
        <v>3083</v>
      </c>
      <c r="M12" t="s">
        <v>20</v>
      </c>
      <c r="N12" t="s">
        <v>500</v>
      </c>
      <c r="O12" t="s">
        <v>22</v>
      </c>
    </row>
    <row r="13" spans="1:15">
      <c r="A13" t="s">
        <v>1517</v>
      </c>
      <c r="B13" t="s">
        <v>15</v>
      </c>
      <c r="C13" s="1">
        <v>43434</v>
      </c>
      <c r="D13" t="s">
        <v>16</v>
      </c>
      <c r="E13" s="2">
        <v>2500</v>
      </c>
      <c r="F13" t="s">
        <v>17</v>
      </c>
      <c r="G13" t="s">
        <v>1518</v>
      </c>
      <c r="H13" t="s">
        <v>1519</v>
      </c>
      <c r="I13" t="s">
        <v>19</v>
      </c>
      <c r="J13" t="s">
        <v>1520</v>
      </c>
      <c r="K13" t="s">
        <v>1521</v>
      </c>
      <c r="L13">
        <v>3030</v>
      </c>
      <c r="M13" t="s">
        <v>20</v>
      </c>
      <c r="N13" t="s">
        <v>81</v>
      </c>
      <c r="O13" t="s">
        <v>22</v>
      </c>
    </row>
    <row r="14" spans="1:15" s="7" customFormat="1">
      <c r="A14" t="s">
        <v>995</v>
      </c>
      <c r="B14" t="s">
        <v>15</v>
      </c>
      <c r="C14" s="1">
        <v>43452</v>
      </c>
      <c r="D14" t="s">
        <v>16</v>
      </c>
      <c r="E14" s="2">
        <v>12500</v>
      </c>
      <c r="F14" t="s">
        <v>17</v>
      </c>
      <c r="G14" t="s">
        <v>996</v>
      </c>
      <c r="H14" t="s">
        <v>997</v>
      </c>
      <c r="I14" t="s">
        <v>19</v>
      </c>
      <c r="J14" t="s">
        <v>998</v>
      </c>
      <c r="K14" t="s">
        <v>999</v>
      </c>
      <c r="L14">
        <v>7212</v>
      </c>
      <c r="M14" t="s">
        <v>965</v>
      </c>
      <c r="N14" t="s">
        <v>1000</v>
      </c>
      <c r="O14" t="s">
        <v>22</v>
      </c>
    </row>
    <row r="15" spans="1:15">
      <c r="A15" t="s">
        <v>97</v>
      </c>
      <c r="B15" t="s">
        <v>15</v>
      </c>
      <c r="C15" s="1">
        <v>43371</v>
      </c>
      <c r="D15" t="s">
        <v>16</v>
      </c>
      <c r="E15" s="2">
        <v>100000</v>
      </c>
      <c r="F15" t="s">
        <v>23</v>
      </c>
      <c r="G15" t="s">
        <v>98</v>
      </c>
      <c r="H15" t="s">
        <v>99</v>
      </c>
      <c r="I15" t="s">
        <v>24</v>
      </c>
      <c r="J15" t="s">
        <v>100</v>
      </c>
      <c r="K15" t="s">
        <v>101</v>
      </c>
      <c r="L15">
        <v>3431</v>
      </c>
      <c r="M15" t="s">
        <v>20</v>
      </c>
      <c r="N15" t="s">
        <v>56</v>
      </c>
      <c r="O15" t="s">
        <v>22</v>
      </c>
    </row>
    <row r="16" spans="1:15">
      <c r="A16" t="s">
        <v>1397</v>
      </c>
      <c r="B16" t="s">
        <v>15</v>
      </c>
      <c r="C16" s="1">
        <v>43452</v>
      </c>
      <c r="D16" t="s">
        <v>16</v>
      </c>
      <c r="E16" s="2">
        <v>9400</v>
      </c>
      <c r="F16" t="s">
        <v>17</v>
      </c>
      <c r="G16" t="s">
        <v>1398</v>
      </c>
      <c r="H16" t="s">
        <v>1399</v>
      </c>
      <c r="I16" t="s">
        <v>19</v>
      </c>
      <c r="J16" t="s">
        <v>1400</v>
      </c>
      <c r="K16" t="s">
        <v>1401</v>
      </c>
      <c r="L16">
        <v>4075</v>
      </c>
      <c r="M16" t="s">
        <v>34</v>
      </c>
      <c r="N16" t="s">
        <v>1402</v>
      </c>
      <c r="O16" t="s">
        <v>22</v>
      </c>
    </row>
    <row r="17" spans="1:15">
      <c r="A17" t="s">
        <v>273</v>
      </c>
      <c r="B17" t="s">
        <v>42</v>
      </c>
      <c r="C17" s="1">
        <v>43294</v>
      </c>
      <c r="D17" t="s">
        <v>40</v>
      </c>
      <c r="E17" s="2">
        <v>12586.2</v>
      </c>
      <c r="F17" t="s">
        <v>274</v>
      </c>
      <c r="G17" t="s">
        <v>275</v>
      </c>
      <c r="H17" t="s">
        <v>276</v>
      </c>
      <c r="I17" t="s">
        <v>41</v>
      </c>
      <c r="J17" t="s">
        <v>277</v>
      </c>
      <c r="K17" t="s">
        <v>278</v>
      </c>
      <c r="L17">
        <v>2486</v>
      </c>
      <c r="M17" t="s">
        <v>27</v>
      </c>
      <c r="N17" t="s">
        <v>248</v>
      </c>
      <c r="O17" t="s">
        <v>22</v>
      </c>
    </row>
    <row r="18" spans="1:15">
      <c r="A18" t="s">
        <v>619</v>
      </c>
      <c r="B18" t="s">
        <v>15</v>
      </c>
      <c r="C18" s="1">
        <v>43427</v>
      </c>
      <c r="D18" t="s">
        <v>16</v>
      </c>
      <c r="E18" s="2">
        <v>2500</v>
      </c>
      <c r="F18" t="s">
        <v>17</v>
      </c>
      <c r="G18" t="s">
        <v>620</v>
      </c>
      <c r="H18" t="s">
        <v>621</v>
      </c>
      <c r="I18" t="s">
        <v>19</v>
      </c>
      <c r="J18" t="s">
        <v>622</v>
      </c>
      <c r="K18" t="s">
        <v>623</v>
      </c>
      <c r="L18">
        <v>3152</v>
      </c>
      <c r="M18" t="s">
        <v>20</v>
      </c>
      <c r="N18" t="s">
        <v>52</v>
      </c>
      <c r="O18" t="s">
        <v>82</v>
      </c>
    </row>
    <row r="19" spans="1:15">
      <c r="A19" t="s">
        <v>986</v>
      </c>
      <c r="B19" t="s">
        <v>15</v>
      </c>
      <c r="C19" s="1">
        <v>43452</v>
      </c>
      <c r="D19" t="s">
        <v>16</v>
      </c>
      <c r="E19" s="2">
        <v>7500</v>
      </c>
      <c r="F19" t="s">
        <v>17</v>
      </c>
      <c r="G19" t="s">
        <v>987</v>
      </c>
      <c r="H19" t="s">
        <v>988</v>
      </c>
      <c r="I19" t="s">
        <v>19</v>
      </c>
      <c r="J19" t="s">
        <v>989</v>
      </c>
      <c r="K19" t="s">
        <v>990</v>
      </c>
      <c r="L19">
        <v>5238</v>
      </c>
      <c r="M19" t="s">
        <v>26</v>
      </c>
      <c r="N19" t="s">
        <v>565</v>
      </c>
      <c r="O19" t="s">
        <v>82</v>
      </c>
    </row>
    <row r="20" spans="1:15">
      <c r="A20" t="s">
        <v>1552</v>
      </c>
      <c r="B20" t="s">
        <v>42</v>
      </c>
      <c r="C20" s="1">
        <v>43294</v>
      </c>
      <c r="D20" t="s">
        <v>40</v>
      </c>
      <c r="E20" s="2">
        <v>12500</v>
      </c>
      <c r="F20" t="s">
        <v>1553</v>
      </c>
      <c r="G20" t="s">
        <v>1554</v>
      </c>
      <c r="H20" t="s">
        <v>1555</v>
      </c>
      <c r="I20" t="s">
        <v>41</v>
      </c>
      <c r="J20" t="s">
        <v>1556</v>
      </c>
      <c r="K20" t="s">
        <v>1557</v>
      </c>
      <c r="L20">
        <v>5244</v>
      </c>
      <c r="M20" t="s">
        <v>26</v>
      </c>
      <c r="N20" t="s">
        <v>565</v>
      </c>
      <c r="O20" t="s">
        <v>82</v>
      </c>
    </row>
    <row r="21" spans="1:15">
      <c r="A21" t="s">
        <v>364</v>
      </c>
      <c r="B21" t="s">
        <v>15</v>
      </c>
      <c r="C21" s="1">
        <v>43448</v>
      </c>
      <c r="D21" t="s">
        <v>16</v>
      </c>
      <c r="E21" s="2">
        <v>12100</v>
      </c>
      <c r="F21" t="s">
        <v>17</v>
      </c>
      <c r="G21" t="s">
        <v>365</v>
      </c>
      <c r="H21" t="s">
        <v>366</v>
      </c>
      <c r="I21" t="s">
        <v>19</v>
      </c>
      <c r="J21" t="s">
        <v>367</v>
      </c>
      <c r="K21" t="s">
        <v>368</v>
      </c>
      <c r="L21">
        <v>2112</v>
      </c>
      <c r="M21" t="s">
        <v>27</v>
      </c>
      <c r="N21" t="s">
        <v>312</v>
      </c>
      <c r="O21" t="s">
        <v>82</v>
      </c>
    </row>
    <row r="22" spans="1:15">
      <c r="A22" t="s">
        <v>143</v>
      </c>
      <c r="B22" t="s">
        <v>15</v>
      </c>
      <c r="C22" s="1">
        <v>43427</v>
      </c>
      <c r="D22" t="s">
        <v>16</v>
      </c>
      <c r="E22" s="2">
        <v>10358</v>
      </c>
      <c r="F22" t="s">
        <v>17</v>
      </c>
      <c r="G22" t="s">
        <v>144</v>
      </c>
      <c r="H22" t="s">
        <v>145</v>
      </c>
      <c r="I22" t="s">
        <v>19</v>
      </c>
      <c r="J22" t="s">
        <v>146</v>
      </c>
      <c r="K22" t="s">
        <v>147</v>
      </c>
      <c r="L22">
        <v>3150</v>
      </c>
      <c r="M22" t="s">
        <v>20</v>
      </c>
      <c r="N22" t="s">
        <v>148</v>
      </c>
      <c r="O22" t="s">
        <v>82</v>
      </c>
    </row>
    <row r="23" spans="1:15">
      <c r="A23" t="s">
        <v>609</v>
      </c>
      <c r="B23" t="s">
        <v>15</v>
      </c>
      <c r="C23" s="1">
        <v>43452</v>
      </c>
      <c r="D23" t="s">
        <v>16</v>
      </c>
      <c r="E23" s="2">
        <v>20000</v>
      </c>
      <c r="F23" t="s">
        <v>17</v>
      </c>
      <c r="G23" t="s">
        <v>390</v>
      </c>
      <c r="H23" t="s">
        <v>610</v>
      </c>
      <c r="I23" t="s">
        <v>19</v>
      </c>
      <c r="J23" t="s">
        <v>611</v>
      </c>
      <c r="K23" t="s">
        <v>612</v>
      </c>
      <c r="L23">
        <v>3149</v>
      </c>
      <c r="M23" t="s">
        <v>20</v>
      </c>
      <c r="N23" t="s">
        <v>148</v>
      </c>
      <c r="O23" t="s">
        <v>82</v>
      </c>
    </row>
    <row r="24" spans="1:15">
      <c r="A24" t="s">
        <v>696</v>
      </c>
      <c r="B24" s="2" t="s">
        <v>15</v>
      </c>
      <c r="C24" s="1">
        <v>43427</v>
      </c>
      <c r="D24" t="s">
        <v>16</v>
      </c>
      <c r="E24" s="2">
        <v>22000</v>
      </c>
      <c r="F24" t="s">
        <v>17</v>
      </c>
      <c r="G24" t="s">
        <v>697</v>
      </c>
      <c r="H24" t="s">
        <v>698</v>
      </c>
      <c r="I24" t="s">
        <v>19</v>
      </c>
      <c r="J24" t="s">
        <v>699</v>
      </c>
      <c r="K24" t="s">
        <v>187</v>
      </c>
      <c r="L24">
        <v>3149</v>
      </c>
      <c r="M24" t="s">
        <v>20</v>
      </c>
      <c r="N24" t="s">
        <v>148</v>
      </c>
      <c r="O24" t="s">
        <v>82</v>
      </c>
    </row>
    <row r="25" spans="1:15">
      <c r="A25" t="s">
        <v>668</v>
      </c>
      <c r="B25" s="2" t="s">
        <v>15</v>
      </c>
      <c r="C25" s="1">
        <v>43452</v>
      </c>
      <c r="D25" t="s">
        <v>16</v>
      </c>
      <c r="E25" s="2">
        <v>2500</v>
      </c>
      <c r="F25" t="s">
        <v>17</v>
      </c>
      <c r="G25" t="s">
        <v>669</v>
      </c>
      <c r="H25" t="s">
        <v>670</v>
      </c>
      <c r="I25" t="s">
        <v>19</v>
      </c>
      <c r="J25" t="s">
        <v>671</v>
      </c>
      <c r="K25" t="s">
        <v>672</v>
      </c>
      <c r="L25">
        <v>3135</v>
      </c>
      <c r="M25" t="s">
        <v>20</v>
      </c>
      <c r="N25" t="s">
        <v>226</v>
      </c>
      <c r="O25" t="s">
        <v>82</v>
      </c>
    </row>
    <row r="26" spans="1:15">
      <c r="A26" t="s">
        <v>258</v>
      </c>
      <c r="B26" t="s">
        <v>15</v>
      </c>
      <c r="C26" s="1">
        <v>43448</v>
      </c>
      <c r="D26" t="s">
        <v>16</v>
      </c>
      <c r="E26" s="2">
        <v>4000</v>
      </c>
      <c r="F26" t="s">
        <v>17</v>
      </c>
      <c r="G26" t="s">
        <v>259</v>
      </c>
      <c r="H26" t="s">
        <v>260</v>
      </c>
      <c r="I26" t="s">
        <v>19</v>
      </c>
      <c r="J26" t="s">
        <v>261</v>
      </c>
      <c r="K26" t="s">
        <v>262</v>
      </c>
      <c r="L26">
        <v>3921</v>
      </c>
      <c r="M26" t="s">
        <v>20</v>
      </c>
      <c r="N26" t="s">
        <v>50</v>
      </c>
      <c r="O26" t="s">
        <v>82</v>
      </c>
    </row>
    <row r="27" spans="1:15">
      <c r="A27" t="s">
        <v>598</v>
      </c>
      <c r="B27" t="s">
        <v>15</v>
      </c>
      <c r="C27" s="1">
        <v>43432</v>
      </c>
      <c r="D27" t="s">
        <v>16</v>
      </c>
      <c r="E27" s="2">
        <v>8000</v>
      </c>
      <c r="F27" t="s">
        <v>17</v>
      </c>
      <c r="G27" t="s">
        <v>599</v>
      </c>
      <c r="H27" t="s">
        <v>600</v>
      </c>
      <c r="I27" t="s">
        <v>19</v>
      </c>
      <c r="J27" t="s">
        <v>601</v>
      </c>
      <c r="K27" t="s">
        <v>602</v>
      </c>
      <c r="L27">
        <v>6224</v>
      </c>
      <c r="M27" t="s">
        <v>25</v>
      </c>
      <c r="N27" t="s">
        <v>603</v>
      </c>
      <c r="O27" t="s">
        <v>82</v>
      </c>
    </row>
    <row r="28" spans="1:15">
      <c r="A28" t="s">
        <v>288</v>
      </c>
      <c r="B28" t="s">
        <v>15</v>
      </c>
      <c r="C28" s="1">
        <v>43446</v>
      </c>
      <c r="D28" t="s">
        <v>16</v>
      </c>
      <c r="E28" s="2">
        <v>18157.7</v>
      </c>
      <c r="F28" t="s">
        <v>17</v>
      </c>
      <c r="G28" t="s">
        <v>289</v>
      </c>
      <c r="H28" t="s">
        <v>290</v>
      </c>
      <c r="I28" t="s">
        <v>19</v>
      </c>
      <c r="J28" t="s">
        <v>291</v>
      </c>
      <c r="K28" t="s">
        <v>292</v>
      </c>
      <c r="L28">
        <v>2537</v>
      </c>
      <c r="M28" t="s">
        <v>27</v>
      </c>
      <c r="N28" t="s">
        <v>55</v>
      </c>
      <c r="O28" t="s">
        <v>82</v>
      </c>
    </row>
    <row r="29" spans="1:15">
      <c r="A29" t="s">
        <v>107</v>
      </c>
      <c r="B29" t="s">
        <v>15</v>
      </c>
      <c r="C29" s="1">
        <v>43453</v>
      </c>
      <c r="D29" t="s">
        <v>16</v>
      </c>
      <c r="E29" s="2">
        <v>14740</v>
      </c>
      <c r="F29" t="s">
        <v>17</v>
      </c>
      <c r="G29" t="s">
        <v>108</v>
      </c>
      <c r="H29" t="s">
        <v>109</v>
      </c>
      <c r="I29" t="s">
        <v>19</v>
      </c>
      <c r="J29" t="s">
        <v>110</v>
      </c>
      <c r="K29" t="s">
        <v>111</v>
      </c>
      <c r="L29">
        <v>3186</v>
      </c>
      <c r="M29" t="s">
        <v>20</v>
      </c>
      <c r="N29" t="s">
        <v>112</v>
      </c>
      <c r="O29" t="s">
        <v>82</v>
      </c>
    </row>
    <row r="30" spans="1:15">
      <c r="A30" t="s">
        <v>113</v>
      </c>
      <c r="B30" t="s">
        <v>15</v>
      </c>
      <c r="C30" s="1">
        <v>43432</v>
      </c>
      <c r="D30" t="s">
        <v>16</v>
      </c>
      <c r="E30" s="2">
        <v>12500</v>
      </c>
      <c r="F30" t="s">
        <v>17</v>
      </c>
      <c r="G30" t="s">
        <v>114</v>
      </c>
      <c r="H30" t="s">
        <v>115</v>
      </c>
      <c r="I30" t="s">
        <v>19</v>
      </c>
      <c r="J30" t="s">
        <v>116</v>
      </c>
      <c r="K30" t="s">
        <v>117</v>
      </c>
      <c r="L30">
        <v>3204</v>
      </c>
      <c r="M30" t="s">
        <v>20</v>
      </c>
      <c r="N30" t="s">
        <v>112</v>
      </c>
      <c r="O30" t="s">
        <v>82</v>
      </c>
    </row>
    <row r="31" spans="1:15">
      <c r="A31" t="s">
        <v>204</v>
      </c>
      <c r="B31" t="s">
        <v>15</v>
      </c>
      <c r="C31" s="1">
        <v>43427</v>
      </c>
      <c r="D31" t="s">
        <v>16</v>
      </c>
      <c r="E31" s="2">
        <v>4250</v>
      </c>
      <c r="F31" t="s">
        <v>17</v>
      </c>
      <c r="G31" t="s">
        <v>133</v>
      </c>
      <c r="H31" t="s">
        <v>205</v>
      </c>
      <c r="I31" t="s">
        <v>19</v>
      </c>
      <c r="J31" t="s">
        <v>206</v>
      </c>
      <c r="K31" t="s">
        <v>207</v>
      </c>
      <c r="L31">
        <v>3204</v>
      </c>
      <c r="M31" t="s">
        <v>20</v>
      </c>
      <c r="N31" t="s">
        <v>112</v>
      </c>
      <c r="O31" t="s">
        <v>82</v>
      </c>
    </row>
    <row r="32" spans="1:15">
      <c r="A32" t="s">
        <v>313</v>
      </c>
      <c r="B32" t="s">
        <v>42</v>
      </c>
      <c r="C32" s="1">
        <v>43252</v>
      </c>
      <c r="D32" t="s">
        <v>314</v>
      </c>
      <c r="E32" s="2">
        <v>80200</v>
      </c>
      <c r="F32" t="s">
        <v>315</v>
      </c>
      <c r="G32" t="s">
        <v>316</v>
      </c>
      <c r="H32" t="s">
        <v>317</v>
      </c>
      <c r="I32" t="s">
        <v>24</v>
      </c>
      <c r="J32" t="s">
        <v>318</v>
      </c>
      <c r="K32" t="s">
        <v>319</v>
      </c>
      <c r="L32">
        <v>5641</v>
      </c>
      <c r="M32" t="s">
        <v>26</v>
      </c>
      <c r="N32" t="s">
        <v>45</v>
      </c>
      <c r="O32" t="s">
        <v>82</v>
      </c>
    </row>
    <row r="33" spans="1:15">
      <c r="A33" t="s">
        <v>1330</v>
      </c>
      <c r="B33" t="s">
        <v>15</v>
      </c>
      <c r="C33" s="1">
        <v>43448</v>
      </c>
      <c r="D33" t="s">
        <v>16</v>
      </c>
      <c r="E33" s="2">
        <v>7000</v>
      </c>
      <c r="F33" t="s">
        <v>17</v>
      </c>
      <c r="G33" t="s">
        <v>1331</v>
      </c>
      <c r="H33" t="s">
        <v>1332</v>
      </c>
      <c r="I33" t="s">
        <v>19</v>
      </c>
      <c r="J33" t="s">
        <v>1333</v>
      </c>
      <c r="K33" t="s">
        <v>1334</v>
      </c>
      <c r="L33">
        <v>5413</v>
      </c>
      <c r="M33" t="s">
        <v>26</v>
      </c>
      <c r="N33" t="s">
        <v>45</v>
      </c>
      <c r="O33" t="s">
        <v>82</v>
      </c>
    </row>
    <row r="34" spans="1:15">
      <c r="A34" t="s">
        <v>168</v>
      </c>
      <c r="B34" t="s">
        <v>15</v>
      </c>
      <c r="C34" s="1">
        <v>43427</v>
      </c>
      <c r="D34" t="s">
        <v>16</v>
      </c>
      <c r="E34" s="2">
        <v>8000</v>
      </c>
      <c r="F34" t="s">
        <v>17</v>
      </c>
      <c r="G34" t="s">
        <v>169</v>
      </c>
      <c r="H34" t="s">
        <v>170</v>
      </c>
      <c r="I34" t="s">
        <v>19</v>
      </c>
      <c r="J34" t="s">
        <v>171</v>
      </c>
      <c r="K34" t="s">
        <v>172</v>
      </c>
      <c r="L34">
        <v>3123</v>
      </c>
      <c r="M34" t="s">
        <v>20</v>
      </c>
      <c r="N34" t="s">
        <v>21</v>
      </c>
      <c r="O34" t="s">
        <v>82</v>
      </c>
    </row>
    <row r="35" spans="1:15">
      <c r="A35" t="s">
        <v>473</v>
      </c>
      <c r="B35" t="s">
        <v>15</v>
      </c>
      <c r="C35" s="1">
        <v>43448</v>
      </c>
      <c r="D35" t="s">
        <v>16</v>
      </c>
      <c r="E35" s="2">
        <v>8000</v>
      </c>
      <c r="F35" t="s">
        <v>17</v>
      </c>
      <c r="G35" t="s">
        <v>474</v>
      </c>
      <c r="H35" t="s">
        <v>475</v>
      </c>
      <c r="I35" t="s">
        <v>19</v>
      </c>
      <c r="J35" t="s">
        <v>476</v>
      </c>
      <c r="K35" t="s">
        <v>477</v>
      </c>
      <c r="L35">
        <v>3124</v>
      </c>
      <c r="M35" t="s">
        <v>20</v>
      </c>
      <c r="N35" t="s">
        <v>21</v>
      </c>
      <c r="O35" t="s">
        <v>82</v>
      </c>
    </row>
    <row r="36" spans="1:15" s="7" customFormat="1">
      <c r="A36" t="s">
        <v>445</v>
      </c>
      <c r="B36" t="s">
        <v>15</v>
      </c>
      <c r="C36" s="1">
        <v>43424</v>
      </c>
      <c r="D36" t="s">
        <v>16</v>
      </c>
      <c r="E36" s="2">
        <v>9977</v>
      </c>
      <c r="F36" t="s">
        <v>17</v>
      </c>
      <c r="G36" t="s">
        <v>446</v>
      </c>
      <c r="H36" t="s">
        <v>447</v>
      </c>
      <c r="I36" t="s">
        <v>19</v>
      </c>
      <c r="J36" t="s">
        <v>448</v>
      </c>
      <c r="K36" t="s">
        <v>449</v>
      </c>
      <c r="L36">
        <v>6027</v>
      </c>
      <c r="M36" t="s">
        <v>25</v>
      </c>
      <c r="N36" t="s">
        <v>450</v>
      </c>
      <c r="O36" t="s">
        <v>82</v>
      </c>
    </row>
    <row r="37" spans="1:15">
      <c r="A37" t="s">
        <v>624</v>
      </c>
      <c r="B37" s="2" t="s">
        <v>15</v>
      </c>
      <c r="C37" s="1">
        <v>43437</v>
      </c>
      <c r="D37" t="s">
        <v>16</v>
      </c>
      <c r="E37" s="2">
        <v>2750</v>
      </c>
      <c r="F37" t="s">
        <v>17</v>
      </c>
      <c r="G37" t="s">
        <v>625</v>
      </c>
      <c r="H37" t="s">
        <v>626</v>
      </c>
      <c r="I37" t="s">
        <v>19</v>
      </c>
      <c r="J37" t="s">
        <v>627</v>
      </c>
      <c r="K37" t="s">
        <v>628</v>
      </c>
      <c r="L37">
        <v>2250</v>
      </c>
      <c r="M37" t="s">
        <v>27</v>
      </c>
      <c r="N37" t="s">
        <v>629</v>
      </c>
      <c r="O37" t="s">
        <v>82</v>
      </c>
    </row>
    <row r="38" spans="1:15">
      <c r="A38" t="s">
        <v>1525</v>
      </c>
      <c r="B38" t="s">
        <v>15</v>
      </c>
      <c r="C38" s="1">
        <v>43424</v>
      </c>
      <c r="D38" t="s">
        <v>16</v>
      </c>
      <c r="E38" s="2">
        <v>6600</v>
      </c>
      <c r="F38" t="s">
        <v>17</v>
      </c>
      <c r="G38" t="s">
        <v>987</v>
      </c>
      <c r="H38" t="s">
        <v>1526</v>
      </c>
      <c r="I38" t="s">
        <v>19</v>
      </c>
      <c r="J38" t="s">
        <v>1527</v>
      </c>
      <c r="K38" t="s">
        <v>1528</v>
      </c>
      <c r="L38">
        <v>5068</v>
      </c>
      <c r="M38" t="s">
        <v>26</v>
      </c>
      <c r="N38" t="s">
        <v>1231</v>
      </c>
      <c r="O38" t="s">
        <v>82</v>
      </c>
    </row>
    <row r="39" spans="1:15">
      <c r="A39" t="s">
        <v>188</v>
      </c>
      <c r="B39" t="s">
        <v>15</v>
      </c>
      <c r="C39" s="1">
        <v>43453</v>
      </c>
      <c r="D39" t="s">
        <v>16</v>
      </c>
      <c r="E39" s="2">
        <v>11000</v>
      </c>
      <c r="F39" t="s">
        <v>17</v>
      </c>
      <c r="G39" t="s">
        <v>189</v>
      </c>
      <c r="H39" t="s">
        <v>190</v>
      </c>
      <c r="I39" t="s">
        <v>19</v>
      </c>
      <c r="J39" t="s">
        <v>191</v>
      </c>
      <c r="K39" t="s">
        <v>192</v>
      </c>
      <c r="L39">
        <v>6152</v>
      </c>
      <c r="M39" t="s">
        <v>25</v>
      </c>
      <c r="N39" t="s">
        <v>193</v>
      </c>
      <c r="O39" t="s">
        <v>82</v>
      </c>
    </row>
    <row r="40" spans="1:15">
      <c r="A40" t="s">
        <v>673</v>
      </c>
      <c r="B40" t="s">
        <v>15</v>
      </c>
      <c r="C40" s="1">
        <v>43439</v>
      </c>
      <c r="D40" t="s">
        <v>16</v>
      </c>
      <c r="E40" s="2">
        <v>4200</v>
      </c>
      <c r="F40" t="s">
        <v>17</v>
      </c>
      <c r="G40" t="s">
        <v>674</v>
      </c>
      <c r="H40" t="s">
        <v>675</v>
      </c>
      <c r="I40" t="s">
        <v>19</v>
      </c>
      <c r="J40" t="s">
        <v>676</v>
      </c>
      <c r="K40" t="s">
        <v>677</v>
      </c>
      <c r="L40">
        <v>2380</v>
      </c>
      <c r="M40" t="s">
        <v>20</v>
      </c>
      <c r="N40" t="s">
        <v>678</v>
      </c>
      <c r="O40" t="s">
        <v>82</v>
      </c>
    </row>
    <row r="41" spans="1:15">
      <c r="A41" t="s">
        <v>1392</v>
      </c>
      <c r="B41" t="s">
        <v>15</v>
      </c>
      <c r="C41" s="1">
        <v>43427</v>
      </c>
      <c r="D41" t="s">
        <v>16</v>
      </c>
      <c r="E41" s="2">
        <v>17325</v>
      </c>
      <c r="F41" t="s">
        <v>17</v>
      </c>
      <c r="G41" t="s">
        <v>1393</v>
      </c>
      <c r="H41" t="s">
        <v>1394</v>
      </c>
      <c r="I41" t="s">
        <v>19</v>
      </c>
      <c r="J41" t="s">
        <v>1395</v>
      </c>
      <c r="K41" t="s">
        <v>1396</v>
      </c>
      <c r="L41">
        <v>3266</v>
      </c>
      <c r="M41" t="s">
        <v>20</v>
      </c>
      <c r="N41" t="s">
        <v>678</v>
      </c>
      <c r="O41" t="s">
        <v>82</v>
      </c>
    </row>
    <row r="42" spans="1:15">
      <c r="A42" t="s">
        <v>214</v>
      </c>
      <c r="B42" t="s">
        <v>42</v>
      </c>
      <c r="C42" s="1">
        <v>43294</v>
      </c>
      <c r="D42" t="s">
        <v>40</v>
      </c>
      <c r="E42" s="2">
        <v>12500.4</v>
      </c>
      <c r="F42" t="s">
        <v>215</v>
      </c>
      <c r="G42" t="s">
        <v>216</v>
      </c>
      <c r="H42" t="s">
        <v>217</v>
      </c>
      <c r="I42" t="s">
        <v>41</v>
      </c>
      <c r="J42" t="s">
        <v>218</v>
      </c>
      <c r="K42" t="s">
        <v>219</v>
      </c>
      <c r="L42">
        <v>4810</v>
      </c>
      <c r="M42" t="s">
        <v>34</v>
      </c>
      <c r="N42" t="s">
        <v>220</v>
      </c>
      <c r="O42" t="s">
        <v>48</v>
      </c>
    </row>
    <row r="43" spans="1:15">
      <c r="A43" t="s">
        <v>263</v>
      </c>
      <c r="B43" t="s">
        <v>42</v>
      </c>
      <c r="C43" s="1">
        <v>43294</v>
      </c>
      <c r="D43" t="s">
        <v>40</v>
      </c>
      <c r="E43" s="2">
        <v>10000.1</v>
      </c>
      <c r="F43" t="s">
        <v>215</v>
      </c>
      <c r="G43" t="s">
        <v>264</v>
      </c>
      <c r="H43" t="s">
        <v>265</v>
      </c>
      <c r="I43" t="s">
        <v>41</v>
      </c>
      <c r="J43" t="s">
        <v>266</v>
      </c>
      <c r="K43" t="s">
        <v>267</v>
      </c>
      <c r="L43">
        <v>4814</v>
      </c>
      <c r="M43" t="s">
        <v>34</v>
      </c>
      <c r="N43" t="s">
        <v>220</v>
      </c>
      <c r="O43" t="s">
        <v>48</v>
      </c>
    </row>
    <row r="44" spans="1:15">
      <c r="A44" t="s">
        <v>293</v>
      </c>
      <c r="B44" t="s">
        <v>294</v>
      </c>
      <c r="C44" s="1">
        <v>43285</v>
      </c>
      <c r="D44" t="s">
        <v>295</v>
      </c>
      <c r="E44" s="2">
        <v>1000</v>
      </c>
      <c r="F44" t="s">
        <v>296</v>
      </c>
      <c r="G44" t="s">
        <v>297</v>
      </c>
      <c r="H44" t="s">
        <v>298</v>
      </c>
      <c r="I44" t="s">
        <v>24</v>
      </c>
      <c r="J44" t="s">
        <v>299</v>
      </c>
      <c r="K44" t="s">
        <v>300</v>
      </c>
      <c r="L44">
        <v>4878</v>
      </c>
      <c r="M44" t="s">
        <v>34</v>
      </c>
      <c r="N44" t="s">
        <v>301</v>
      </c>
      <c r="O44" t="s">
        <v>48</v>
      </c>
    </row>
    <row r="45" spans="1:15">
      <c r="A45" t="s">
        <v>1150</v>
      </c>
      <c r="B45" t="s">
        <v>15</v>
      </c>
      <c r="C45" s="1">
        <v>43194</v>
      </c>
      <c r="D45" t="s">
        <v>16</v>
      </c>
      <c r="E45" s="2">
        <v>997908</v>
      </c>
      <c r="F45" t="s">
        <v>1151</v>
      </c>
      <c r="G45" t="s">
        <v>1152</v>
      </c>
      <c r="H45" t="s">
        <v>1153</v>
      </c>
      <c r="I45" t="s">
        <v>24</v>
      </c>
      <c r="J45" t="s">
        <v>1154</v>
      </c>
      <c r="K45" t="s">
        <v>1155</v>
      </c>
      <c r="L45">
        <v>4870</v>
      </c>
      <c r="M45" t="s">
        <v>34</v>
      </c>
      <c r="N45" t="s">
        <v>301</v>
      </c>
      <c r="O45" t="s">
        <v>48</v>
      </c>
    </row>
    <row r="46" spans="1:15">
      <c r="A46" t="s">
        <v>283</v>
      </c>
      <c r="B46" t="s">
        <v>15</v>
      </c>
      <c r="C46" s="1">
        <v>43301</v>
      </c>
      <c r="D46" t="s">
        <v>16</v>
      </c>
      <c r="E46" s="2">
        <v>55000</v>
      </c>
      <c r="F46" t="s">
        <v>36</v>
      </c>
      <c r="G46" t="s">
        <v>284</v>
      </c>
      <c r="H46" t="s">
        <v>285</v>
      </c>
      <c r="I46" t="s">
        <v>32</v>
      </c>
      <c r="J46" t="s">
        <v>286</v>
      </c>
      <c r="K46" t="s">
        <v>287</v>
      </c>
      <c r="L46">
        <v>4470</v>
      </c>
      <c r="M46" t="s">
        <v>34</v>
      </c>
      <c r="N46" t="s">
        <v>35</v>
      </c>
      <c r="O46" t="s">
        <v>48</v>
      </c>
    </row>
    <row r="47" spans="1:15">
      <c r="A47" t="s">
        <v>876</v>
      </c>
      <c r="B47" s="2" t="s">
        <v>15</v>
      </c>
      <c r="C47" s="1">
        <v>43441</v>
      </c>
      <c r="D47" t="s">
        <v>16</v>
      </c>
      <c r="E47" s="2">
        <v>6600</v>
      </c>
      <c r="F47" t="s">
        <v>17</v>
      </c>
      <c r="G47" t="s">
        <v>877</v>
      </c>
      <c r="H47" t="s">
        <v>878</v>
      </c>
      <c r="I47" t="s">
        <v>19</v>
      </c>
      <c r="J47" t="s">
        <v>879</v>
      </c>
      <c r="K47" t="s">
        <v>880</v>
      </c>
      <c r="L47">
        <v>2439</v>
      </c>
      <c r="M47" t="s">
        <v>27</v>
      </c>
      <c r="N47" t="s">
        <v>58</v>
      </c>
      <c r="O47" t="s">
        <v>33</v>
      </c>
    </row>
    <row r="48" spans="1:15">
      <c r="A48" t="s">
        <v>227</v>
      </c>
      <c r="B48" t="s">
        <v>15</v>
      </c>
      <c r="C48" s="1">
        <v>43434</v>
      </c>
      <c r="D48" t="s">
        <v>16</v>
      </c>
      <c r="E48" s="2">
        <v>4500</v>
      </c>
      <c r="F48" t="s">
        <v>17</v>
      </c>
      <c r="G48" t="s">
        <v>228</v>
      </c>
      <c r="H48" t="s">
        <v>229</v>
      </c>
      <c r="I48" t="s">
        <v>19</v>
      </c>
      <c r="J48" t="s">
        <v>230</v>
      </c>
      <c r="K48" t="s">
        <v>231</v>
      </c>
      <c r="L48">
        <v>3730</v>
      </c>
      <c r="M48" t="s">
        <v>20</v>
      </c>
      <c r="N48" t="s">
        <v>44</v>
      </c>
      <c r="O48" t="s">
        <v>33</v>
      </c>
    </row>
    <row r="49" spans="1:15">
      <c r="A49" t="s">
        <v>59</v>
      </c>
      <c r="B49" t="s">
        <v>15</v>
      </c>
      <c r="C49" s="1">
        <v>43439</v>
      </c>
      <c r="D49" t="s">
        <v>16</v>
      </c>
      <c r="E49" s="2">
        <v>14809</v>
      </c>
      <c r="F49" t="s">
        <v>17</v>
      </c>
      <c r="G49" t="s">
        <v>60</v>
      </c>
      <c r="H49" t="s">
        <v>61</v>
      </c>
      <c r="I49" t="s">
        <v>19</v>
      </c>
      <c r="J49" t="s">
        <v>62</v>
      </c>
      <c r="K49" t="s">
        <v>63</v>
      </c>
      <c r="L49">
        <v>2462</v>
      </c>
      <c r="M49" t="s">
        <v>27</v>
      </c>
      <c r="N49" t="s">
        <v>39</v>
      </c>
      <c r="O49" t="s">
        <v>33</v>
      </c>
    </row>
    <row r="50" spans="1:15" s="7" customFormat="1">
      <c r="A50" t="s">
        <v>635</v>
      </c>
      <c r="B50" s="2" t="s">
        <v>15</v>
      </c>
      <c r="C50" s="1">
        <v>43202</v>
      </c>
      <c r="D50" t="s">
        <v>16</v>
      </c>
      <c r="E50" s="2">
        <v>70000</v>
      </c>
      <c r="F50" t="s">
        <v>31</v>
      </c>
      <c r="G50" t="s">
        <v>636</v>
      </c>
      <c r="H50" t="s">
        <v>637</v>
      </c>
      <c r="I50" t="s">
        <v>24</v>
      </c>
      <c r="J50" t="s">
        <v>638</v>
      </c>
      <c r="K50" t="s">
        <v>639</v>
      </c>
      <c r="L50">
        <v>2462</v>
      </c>
      <c r="M50" t="s">
        <v>27</v>
      </c>
      <c r="N50" t="s">
        <v>39</v>
      </c>
      <c r="O50" t="s">
        <v>33</v>
      </c>
    </row>
    <row r="51" spans="1:15">
      <c r="A51" t="s">
        <v>650</v>
      </c>
      <c r="B51" s="2" t="s">
        <v>15</v>
      </c>
      <c r="C51" s="1">
        <v>43437</v>
      </c>
      <c r="D51" t="s">
        <v>16</v>
      </c>
      <c r="E51" s="2">
        <v>5546</v>
      </c>
      <c r="F51" t="s">
        <v>17</v>
      </c>
      <c r="G51" t="s">
        <v>651</v>
      </c>
      <c r="H51" t="s">
        <v>652</v>
      </c>
      <c r="I51" t="s">
        <v>19</v>
      </c>
      <c r="J51" t="s">
        <v>653</v>
      </c>
      <c r="K51" t="s">
        <v>654</v>
      </c>
      <c r="L51">
        <v>2701</v>
      </c>
      <c r="M51" t="s">
        <v>27</v>
      </c>
      <c r="N51" t="s">
        <v>655</v>
      </c>
      <c r="O51" t="s">
        <v>33</v>
      </c>
    </row>
    <row r="53" spans="1:15">
      <c r="D53" t="s">
        <v>1575</v>
      </c>
      <c r="E53" s="2">
        <f>SUM(E2:E52)</f>
        <v>16055906.399999999</v>
      </c>
    </row>
    <row r="55" spans="1:15">
      <c r="C55" t="s">
        <v>587</v>
      </c>
      <c r="E55" s="2">
        <v>4000</v>
      </c>
    </row>
    <row r="56" spans="1:15">
      <c r="C56" t="s">
        <v>22</v>
      </c>
      <c r="E56" s="2">
        <f>E3+E4+E5+E6+E7+E8+E9+E10+E11+E12+E13+E14+E15+E16+E17</f>
        <v>14567885.199999999</v>
      </c>
    </row>
    <row r="57" spans="1:15">
      <c r="C57" t="s">
        <v>1576</v>
      </c>
      <c r="E57" s="2">
        <f>E18+E19+E20+E21+E22+E23+E24+E25+E26+E27+E28+E29+E30+E31+E32+E33+E34+E35+E36+E37+E38+E39+E40+E41</f>
        <v>306157.7</v>
      </c>
    </row>
    <row r="58" spans="1:15">
      <c r="C58" t="s">
        <v>48</v>
      </c>
      <c r="E58" s="2">
        <f>E42+E43+E44+E45+E46</f>
        <v>1076408.5</v>
      </c>
    </row>
    <row r="59" spans="1:15">
      <c r="C59" t="s">
        <v>33</v>
      </c>
      <c r="E59" s="2">
        <f>E47+E48+E49+E50+E51</f>
        <v>101455</v>
      </c>
    </row>
    <row r="60" spans="1:15">
      <c r="D60" t="s">
        <v>1575</v>
      </c>
      <c r="E60" s="2">
        <f>SUM(E55:E59)</f>
        <v>16055906.399999999</v>
      </c>
    </row>
    <row r="64" spans="1:15">
      <c r="C64" t="s">
        <v>1577</v>
      </c>
      <c r="E64" s="2">
        <f>E55</f>
        <v>4000</v>
      </c>
    </row>
    <row r="65" spans="3:5">
      <c r="C65" t="s">
        <v>22</v>
      </c>
      <c r="E65" s="2">
        <f>E56</f>
        <v>14567885.199999999</v>
      </c>
    </row>
    <row r="66" spans="3:5">
      <c r="C66" t="s">
        <v>1578</v>
      </c>
      <c r="E66" s="2">
        <f>E57+E58+E59</f>
        <v>1484021.2</v>
      </c>
    </row>
  </sheetData>
  <sortState ref="A2:O51">
    <sortCondition ref="O2:O51"/>
    <sortCondition ref="N2:N51"/>
  </sortState>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dimension ref="A1:O132"/>
  <sheetViews>
    <sheetView topLeftCell="A115" workbookViewId="0">
      <selection activeCell="E133" sqref="E133"/>
    </sheetView>
  </sheetViews>
  <sheetFormatPr defaultRowHeight="15"/>
  <cols>
    <col min="2" max="2" width="13.7109375" customWidth="1"/>
    <col min="3" max="3" width="10.7109375" customWidth="1"/>
    <col min="5" max="5" width="12.42578125" customWidth="1"/>
  </cols>
  <sheetData>
    <row r="1" spans="1:15">
      <c r="A1" t="s">
        <v>0</v>
      </c>
      <c r="B1" t="s">
        <v>1</v>
      </c>
      <c r="C1" t="s">
        <v>2</v>
      </c>
      <c r="D1" t="s">
        <v>3</v>
      </c>
      <c r="E1" t="s">
        <v>4</v>
      </c>
      <c r="F1" t="s">
        <v>5</v>
      </c>
      <c r="G1" t="s">
        <v>18</v>
      </c>
      <c r="H1" t="s">
        <v>6</v>
      </c>
      <c r="I1" t="s">
        <v>7</v>
      </c>
      <c r="J1" t="s">
        <v>8</v>
      </c>
      <c r="K1" t="s">
        <v>9</v>
      </c>
      <c r="L1" t="s">
        <v>10</v>
      </c>
      <c r="M1" t="s">
        <v>11</v>
      </c>
      <c r="N1" t="s">
        <v>12</v>
      </c>
      <c r="O1" t="s">
        <v>13</v>
      </c>
    </row>
    <row r="2" spans="1:15">
      <c r="A2" t="s">
        <v>1174</v>
      </c>
      <c r="B2" t="s">
        <v>767</v>
      </c>
      <c r="C2" s="1">
        <v>43634</v>
      </c>
      <c r="D2" t="s">
        <v>37</v>
      </c>
      <c r="E2" s="2">
        <v>3501</v>
      </c>
      <c r="F2" t="s">
        <v>795</v>
      </c>
      <c r="G2" t="s">
        <v>770</v>
      </c>
      <c r="H2" t="s">
        <v>796</v>
      </c>
      <c r="I2" t="s">
        <v>24</v>
      </c>
      <c r="J2" t="s">
        <v>1175</v>
      </c>
      <c r="K2" t="s">
        <v>1176</v>
      </c>
      <c r="L2">
        <v>5168</v>
      </c>
      <c r="M2" t="s">
        <v>26</v>
      </c>
      <c r="N2" t="s">
        <v>586</v>
      </c>
      <c r="O2" t="s">
        <v>587</v>
      </c>
    </row>
    <row r="3" spans="1:15">
      <c r="A3" t="s">
        <v>70</v>
      </c>
      <c r="B3" t="s">
        <v>53</v>
      </c>
      <c r="C3" s="1">
        <v>43691</v>
      </c>
      <c r="D3" t="s">
        <v>54</v>
      </c>
      <c r="E3" s="2">
        <v>22000</v>
      </c>
      <c r="F3" t="s">
        <v>71</v>
      </c>
      <c r="G3" t="s">
        <v>72</v>
      </c>
      <c r="H3" t="s">
        <v>73</v>
      </c>
      <c r="I3" t="s">
        <v>24</v>
      </c>
      <c r="J3" t="s">
        <v>74</v>
      </c>
      <c r="K3" t="s">
        <v>75</v>
      </c>
      <c r="L3">
        <v>3004</v>
      </c>
      <c r="M3" t="s">
        <v>20</v>
      </c>
      <c r="N3" t="s">
        <v>75</v>
      </c>
      <c r="O3" t="s">
        <v>83</v>
      </c>
    </row>
    <row r="4" spans="1:15">
      <c r="A4" t="s">
        <v>1381</v>
      </c>
      <c r="B4" t="s">
        <v>15</v>
      </c>
      <c r="C4" s="1">
        <v>43808</v>
      </c>
      <c r="D4" t="s">
        <v>16</v>
      </c>
      <c r="E4" s="2">
        <v>20000</v>
      </c>
      <c r="F4" t="s">
        <v>17</v>
      </c>
      <c r="G4" t="s">
        <v>1382</v>
      </c>
      <c r="H4" t="s">
        <v>1383</v>
      </c>
      <c r="I4" t="s">
        <v>19</v>
      </c>
      <c r="J4" t="s">
        <v>1384</v>
      </c>
      <c r="K4" t="s">
        <v>1385</v>
      </c>
      <c r="L4">
        <v>4880</v>
      </c>
      <c r="M4" t="s">
        <v>34</v>
      </c>
      <c r="N4" t="s">
        <v>416</v>
      </c>
      <c r="O4" t="s">
        <v>417</v>
      </c>
    </row>
    <row r="5" spans="1:15">
      <c r="A5" t="s">
        <v>1460</v>
      </c>
      <c r="B5" t="s">
        <v>767</v>
      </c>
      <c r="C5" s="1">
        <v>43630</v>
      </c>
      <c r="D5" t="s">
        <v>37</v>
      </c>
      <c r="E5" s="2">
        <v>5000</v>
      </c>
      <c r="F5" t="s">
        <v>795</v>
      </c>
      <c r="G5" t="s">
        <v>770</v>
      </c>
      <c r="H5" t="s">
        <v>796</v>
      </c>
      <c r="I5" t="s">
        <v>24</v>
      </c>
      <c r="J5" t="s">
        <v>1422</v>
      </c>
      <c r="K5" t="s">
        <v>1423</v>
      </c>
      <c r="L5">
        <v>3363</v>
      </c>
      <c r="M5" t="s">
        <v>20</v>
      </c>
      <c r="N5" t="s">
        <v>30</v>
      </c>
      <c r="O5" t="s">
        <v>22</v>
      </c>
    </row>
    <row r="6" spans="1:15">
      <c r="A6" t="s">
        <v>1467</v>
      </c>
      <c r="B6" t="s">
        <v>15</v>
      </c>
      <c r="C6" s="1">
        <v>43819</v>
      </c>
      <c r="D6" t="s">
        <v>16</v>
      </c>
      <c r="E6" s="2">
        <v>15000</v>
      </c>
      <c r="F6" t="s">
        <v>17</v>
      </c>
      <c r="G6" t="s">
        <v>1468</v>
      </c>
      <c r="H6" t="s">
        <v>1469</v>
      </c>
      <c r="I6" t="s">
        <v>19</v>
      </c>
      <c r="J6" t="s">
        <v>1470</v>
      </c>
      <c r="K6" t="s">
        <v>1471</v>
      </c>
      <c r="L6">
        <v>3352</v>
      </c>
      <c r="M6" t="s">
        <v>20</v>
      </c>
      <c r="N6" t="s">
        <v>30</v>
      </c>
      <c r="O6" t="s">
        <v>22</v>
      </c>
    </row>
    <row r="7" spans="1:15">
      <c r="A7" t="s">
        <v>511</v>
      </c>
      <c r="B7" t="s">
        <v>15</v>
      </c>
      <c r="C7" s="1">
        <v>43782</v>
      </c>
      <c r="D7" t="s">
        <v>16</v>
      </c>
      <c r="E7" s="2">
        <v>5000</v>
      </c>
      <c r="F7" t="s">
        <v>17</v>
      </c>
      <c r="G7" t="s">
        <v>512</v>
      </c>
      <c r="H7" t="s">
        <v>513</v>
      </c>
      <c r="I7" t="s">
        <v>19</v>
      </c>
      <c r="J7" t="s">
        <v>404</v>
      </c>
      <c r="K7" t="s">
        <v>514</v>
      </c>
      <c r="L7">
        <v>2902</v>
      </c>
      <c r="M7" t="s">
        <v>95</v>
      </c>
      <c r="N7" t="s">
        <v>96</v>
      </c>
      <c r="O7" t="s">
        <v>22</v>
      </c>
    </row>
    <row r="8" spans="1:15">
      <c r="A8" t="s">
        <v>1532</v>
      </c>
      <c r="B8" t="s">
        <v>767</v>
      </c>
      <c r="C8" s="1">
        <v>43633</v>
      </c>
      <c r="D8" t="s">
        <v>37</v>
      </c>
      <c r="E8" s="2">
        <v>1797</v>
      </c>
      <c r="F8" t="s">
        <v>795</v>
      </c>
      <c r="G8" t="s">
        <v>770</v>
      </c>
      <c r="H8" t="s">
        <v>796</v>
      </c>
      <c r="I8" t="s">
        <v>24</v>
      </c>
      <c r="J8" t="s">
        <v>1533</v>
      </c>
      <c r="K8" t="s">
        <v>1534</v>
      </c>
      <c r="L8">
        <v>4305</v>
      </c>
      <c r="M8" t="s">
        <v>34</v>
      </c>
      <c r="N8" t="s">
        <v>1535</v>
      </c>
      <c r="O8" t="s">
        <v>22</v>
      </c>
    </row>
    <row r="9" spans="1:15">
      <c r="A9" t="s">
        <v>896</v>
      </c>
      <c r="B9" s="2" t="s">
        <v>767</v>
      </c>
      <c r="C9" s="1">
        <v>43630</v>
      </c>
      <c r="D9" t="s">
        <v>37</v>
      </c>
      <c r="E9" s="2">
        <v>2695</v>
      </c>
      <c r="F9" t="s">
        <v>795</v>
      </c>
      <c r="G9" t="s">
        <v>770</v>
      </c>
      <c r="H9" t="s">
        <v>796</v>
      </c>
      <c r="I9" t="s">
        <v>24</v>
      </c>
      <c r="J9" t="s">
        <v>873</v>
      </c>
      <c r="K9" t="s">
        <v>874</v>
      </c>
      <c r="L9">
        <v>6169</v>
      </c>
      <c r="M9" t="s">
        <v>25</v>
      </c>
      <c r="N9" t="s">
        <v>875</v>
      </c>
      <c r="O9" t="s">
        <v>22</v>
      </c>
    </row>
    <row r="10" spans="1:15">
      <c r="A10" t="s">
        <v>1529</v>
      </c>
      <c r="B10" t="s">
        <v>767</v>
      </c>
      <c r="C10" s="1">
        <v>43633</v>
      </c>
      <c r="D10" t="s">
        <v>37</v>
      </c>
      <c r="E10" s="2">
        <v>2444</v>
      </c>
      <c r="F10" t="s">
        <v>795</v>
      </c>
      <c r="G10" t="s">
        <v>770</v>
      </c>
      <c r="H10" t="s">
        <v>796</v>
      </c>
      <c r="I10" t="s">
        <v>24</v>
      </c>
      <c r="J10" t="s">
        <v>1530</v>
      </c>
      <c r="K10" t="s">
        <v>1531</v>
      </c>
      <c r="L10">
        <v>3175</v>
      </c>
      <c r="M10" t="s">
        <v>20</v>
      </c>
      <c r="N10" t="s">
        <v>213</v>
      </c>
      <c r="O10" t="s">
        <v>22</v>
      </c>
    </row>
    <row r="11" spans="1:15">
      <c r="A11" t="s">
        <v>489</v>
      </c>
      <c r="B11" t="s">
        <v>15</v>
      </c>
      <c r="C11" s="1">
        <v>43801</v>
      </c>
      <c r="D11" t="s">
        <v>16</v>
      </c>
      <c r="E11" s="2">
        <v>8476</v>
      </c>
      <c r="F11" t="s">
        <v>17</v>
      </c>
      <c r="G11" t="s">
        <v>490</v>
      </c>
      <c r="H11" t="s">
        <v>491</v>
      </c>
      <c r="I11" t="s">
        <v>19</v>
      </c>
      <c r="J11" t="s">
        <v>492</v>
      </c>
      <c r="K11" t="s">
        <v>493</v>
      </c>
      <c r="L11">
        <v>6108</v>
      </c>
      <c r="M11" t="s">
        <v>25</v>
      </c>
      <c r="N11" t="s">
        <v>494</v>
      </c>
      <c r="O11" t="s">
        <v>22</v>
      </c>
    </row>
    <row r="12" spans="1:15">
      <c r="A12" t="s">
        <v>924</v>
      </c>
      <c r="B12" t="s">
        <v>15</v>
      </c>
      <c r="C12" s="1">
        <v>43819</v>
      </c>
      <c r="D12" t="s">
        <v>16</v>
      </c>
      <c r="E12" s="2">
        <v>2500</v>
      </c>
      <c r="F12" t="s">
        <v>17</v>
      </c>
      <c r="G12" t="s">
        <v>925</v>
      </c>
      <c r="H12" t="s">
        <v>926</v>
      </c>
      <c r="I12" t="s">
        <v>19</v>
      </c>
      <c r="J12" t="s">
        <v>927</v>
      </c>
      <c r="K12" t="s">
        <v>928</v>
      </c>
      <c r="L12">
        <v>2600</v>
      </c>
      <c r="M12" t="s">
        <v>95</v>
      </c>
      <c r="N12" t="s">
        <v>439</v>
      </c>
      <c r="O12" t="s">
        <v>22</v>
      </c>
    </row>
    <row r="13" spans="1:15">
      <c r="A13" t="s">
        <v>1270</v>
      </c>
      <c r="B13" t="s">
        <v>15</v>
      </c>
      <c r="C13" s="1">
        <v>43819</v>
      </c>
      <c r="D13" t="s">
        <v>16</v>
      </c>
      <c r="E13" s="2">
        <v>11000</v>
      </c>
      <c r="F13" t="s">
        <v>17</v>
      </c>
      <c r="G13" t="s">
        <v>1271</v>
      </c>
      <c r="H13" t="s">
        <v>1272</v>
      </c>
      <c r="I13" t="s">
        <v>19</v>
      </c>
      <c r="J13" t="s">
        <v>1273</v>
      </c>
      <c r="K13" t="s">
        <v>799</v>
      </c>
      <c r="L13">
        <v>2614</v>
      </c>
      <c r="M13" t="s">
        <v>95</v>
      </c>
      <c r="N13" t="s">
        <v>439</v>
      </c>
      <c r="O13" t="s">
        <v>22</v>
      </c>
    </row>
    <row r="14" spans="1:15">
      <c r="A14" t="s">
        <v>1108</v>
      </c>
      <c r="B14" t="s">
        <v>767</v>
      </c>
      <c r="C14" s="1">
        <v>43633</v>
      </c>
      <c r="D14" t="s">
        <v>37</v>
      </c>
      <c r="E14" s="2">
        <v>4899</v>
      </c>
      <c r="F14" t="s">
        <v>795</v>
      </c>
      <c r="G14" t="s">
        <v>770</v>
      </c>
      <c r="H14" t="s">
        <v>796</v>
      </c>
      <c r="I14" t="s">
        <v>24</v>
      </c>
      <c r="J14" t="s">
        <v>811</v>
      </c>
      <c r="K14" t="s">
        <v>812</v>
      </c>
      <c r="L14">
        <v>2766</v>
      </c>
      <c r="M14" t="s">
        <v>27</v>
      </c>
      <c r="N14" t="s">
        <v>813</v>
      </c>
      <c r="O14" t="s">
        <v>22</v>
      </c>
    </row>
    <row r="15" spans="1:15">
      <c r="A15" t="s">
        <v>1109</v>
      </c>
      <c r="B15" t="s">
        <v>767</v>
      </c>
      <c r="C15" s="1">
        <v>43633</v>
      </c>
      <c r="D15" t="s">
        <v>37</v>
      </c>
      <c r="E15" s="2">
        <v>3500</v>
      </c>
      <c r="F15" t="s">
        <v>795</v>
      </c>
      <c r="G15" t="s">
        <v>770</v>
      </c>
      <c r="H15" t="s">
        <v>796</v>
      </c>
      <c r="I15" t="s">
        <v>24</v>
      </c>
      <c r="J15" t="s">
        <v>1110</v>
      </c>
      <c r="K15" t="s">
        <v>1111</v>
      </c>
      <c r="L15">
        <v>3331</v>
      </c>
      <c r="M15" t="s">
        <v>20</v>
      </c>
      <c r="N15" t="s">
        <v>1112</v>
      </c>
      <c r="O15" t="s">
        <v>22</v>
      </c>
    </row>
    <row r="16" spans="1:15">
      <c r="A16" t="s">
        <v>1200</v>
      </c>
      <c r="B16" t="s">
        <v>15</v>
      </c>
      <c r="C16" s="1">
        <v>43808</v>
      </c>
      <c r="D16" t="s">
        <v>16</v>
      </c>
      <c r="E16" s="2">
        <v>8000</v>
      </c>
      <c r="F16" t="s">
        <v>17</v>
      </c>
      <c r="G16" t="s">
        <v>1201</v>
      </c>
      <c r="H16" t="s">
        <v>1202</v>
      </c>
      <c r="I16" t="s">
        <v>19</v>
      </c>
      <c r="J16" t="s">
        <v>1203</v>
      </c>
      <c r="K16" t="s">
        <v>1204</v>
      </c>
      <c r="L16">
        <v>3225</v>
      </c>
      <c r="M16" t="s">
        <v>20</v>
      </c>
      <c r="N16" t="s">
        <v>1112</v>
      </c>
      <c r="O16" t="s">
        <v>22</v>
      </c>
    </row>
    <row r="17" spans="1:15">
      <c r="A17" t="s">
        <v>546</v>
      </c>
      <c r="B17" t="s">
        <v>15</v>
      </c>
      <c r="C17" s="1">
        <v>43819</v>
      </c>
      <c r="D17" t="s">
        <v>16</v>
      </c>
      <c r="E17" s="2">
        <v>16800</v>
      </c>
      <c r="F17" t="s">
        <v>17</v>
      </c>
      <c r="G17" t="s">
        <v>547</v>
      </c>
      <c r="H17" t="s">
        <v>548</v>
      </c>
      <c r="I17" t="s">
        <v>19</v>
      </c>
      <c r="J17" t="s">
        <v>549</v>
      </c>
      <c r="K17" t="s">
        <v>550</v>
      </c>
      <c r="L17">
        <v>2259</v>
      </c>
      <c r="M17" t="s">
        <v>27</v>
      </c>
      <c r="N17" t="s">
        <v>551</v>
      </c>
      <c r="O17" t="s">
        <v>22</v>
      </c>
    </row>
    <row r="18" spans="1:15">
      <c r="A18" t="s">
        <v>1265</v>
      </c>
      <c r="B18" t="s">
        <v>15</v>
      </c>
      <c r="C18" s="1">
        <v>43819</v>
      </c>
      <c r="D18" t="s">
        <v>16</v>
      </c>
      <c r="E18" s="2">
        <v>5000</v>
      </c>
      <c r="F18" t="s">
        <v>17</v>
      </c>
      <c r="G18" t="s">
        <v>1266</v>
      </c>
      <c r="H18" t="s">
        <v>1267</v>
      </c>
      <c r="I18" t="s">
        <v>19</v>
      </c>
      <c r="J18" t="s">
        <v>1268</v>
      </c>
      <c r="K18" t="s">
        <v>1269</v>
      </c>
      <c r="L18">
        <v>3930</v>
      </c>
      <c r="M18" t="s">
        <v>20</v>
      </c>
      <c r="N18" t="s">
        <v>472</v>
      </c>
      <c r="O18" t="s">
        <v>22</v>
      </c>
    </row>
    <row r="19" spans="1:15">
      <c r="A19" t="s">
        <v>557</v>
      </c>
      <c r="B19" t="s">
        <v>15</v>
      </c>
      <c r="C19" s="1">
        <v>43796</v>
      </c>
      <c r="D19" t="s">
        <v>16</v>
      </c>
      <c r="E19" s="2">
        <v>20000</v>
      </c>
      <c r="F19" t="s">
        <v>17</v>
      </c>
      <c r="G19" t="s">
        <v>558</v>
      </c>
      <c r="H19" t="s">
        <v>559</v>
      </c>
      <c r="I19" t="s">
        <v>19</v>
      </c>
      <c r="J19" t="s">
        <v>481</v>
      </c>
      <c r="K19" t="s">
        <v>482</v>
      </c>
      <c r="L19">
        <v>3020</v>
      </c>
      <c r="M19" t="s">
        <v>20</v>
      </c>
      <c r="N19" t="s">
        <v>483</v>
      </c>
      <c r="O19" t="s">
        <v>22</v>
      </c>
    </row>
    <row r="20" spans="1:15">
      <c r="A20" t="s">
        <v>1236</v>
      </c>
      <c r="B20" t="s">
        <v>767</v>
      </c>
      <c r="C20" s="1">
        <v>43630</v>
      </c>
      <c r="D20" t="s">
        <v>37</v>
      </c>
      <c r="E20" s="2">
        <v>4950</v>
      </c>
      <c r="F20" t="s">
        <v>795</v>
      </c>
      <c r="G20" t="s">
        <v>770</v>
      </c>
      <c r="H20" t="s">
        <v>796</v>
      </c>
      <c r="I20" t="s">
        <v>24</v>
      </c>
      <c r="J20" t="s">
        <v>1237</v>
      </c>
      <c r="K20" t="s">
        <v>1238</v>
      </c>
      <c r="L20">
        <v>3020</v>
      </c>
      <c r="M20" t="s">
        <v>20</v>
      </c>
      <c r="N20" t="s">
        <v>483</v>
      </c>
      <c r="O20" t="s">
        <v>22</v>
      </c>
    </row>
    <row r="21" spans="1:15">
      <c r="A21" t="s">
        <v>630</v>
      </c>
      <c r="B21" t="s">
        <v>15</v>
      </c>
      <c r="C21" s="1">
        <v>43472</v>
      </c>
      <c r="D21" t="s">
        <v>16</v>
      </c>
      <c r="E21" s="2">
        <v>4680</v>
      </c>
      <c r="F21" t="s">
        <v>17</v>
      </c>
      <c r="G21" t="s">
        <v>631</v>
      </c>
      <c r="H21" t="s">
        <v>632</v>
      </c>
      <c r="I21" t="s">
        <v>19</v>
      </c>
      <c r="J21" t="s">
        <v>633</v>
      </c>
      <c r="K21" t="s">
        <v>634</v>
      </c>
      <c r="L21">
        <v>6160</v>
      </c>
      <c r="M21" t="s">
        <v>25</v>
      </c>
      <c r="N21" t="s">
        <v>237</v>
      </c>
      <c r="O21" t="s">
        <v>22</v>
      </c>
    </row>
    <row r="22" spans="1:15">
      <c r="A22" t="s">
        <v>178</v>
      </c>
      <c r="B22" t="s">
        <v>15</v>
      </c>
      <c r="C22" s="1">
        <v>43817</v>
      </c>
      <c r="D22" t="s">
        <v>16</v>
      </c>
      <c r="E22" s="2">
        <v>7260</v>
      </c>
      <c r="F22" t="s">
        <v>17</v>
      </c>
      <c r="G22" t="s">
        <v>179</v>
      </c>
      <c r="H22" t="s">
        <v>180</v>
      </c>
      <c r="I22" t="s">
        <v>19</v>
      </c>
      <c r="J22" t="s">
        <v>181</v>
      </c>
      <c r="K22" t="s">
        <v>182</v>
      </c>
      <c r="L22">
        <v>2533</v>
      </c>
      <c r="M22" t="s">
        <v>27</v>
      </c>
      <c r="N22" t="s">
        <v>55</v>
      </c>
      <c r="O22" t="s">
        <v>22</v>
      </c>
    </row>
    <row r="23" spans="1:15">
      <c r="A23" t="s">
        <v>1362</v>
      </c>
      <c r="B23" t="s">
        <v>767</v>
      </c>
      <c r="C23" s="1">
        <v>43633</v>
      </c>
      <c r="D23" t="s">
        <v>37</v>
      </c>
      <c r="E23" s="2">
        <v>1430</v>
      </c>
      <c r="F23" t="s">
        <v>795</v>
      </c>
      <c r="G23" t="s">
        <v>770</v>
      </c>
      <c r="H23" t="s">
        <v>796</v>
      </c>
      <c r="I23" t="s">
        <v>24</v>
      </c>
      <c r="J23" t="s">
        <v>1363</v>
      </c>
      <c r="K23" t="s">
        <v>1364</v>
      </c>
      <c r="L23">
        <v>2536</v>
      </c>
      <c r="M23" t="s">
        <v>27</v>
      </c>
      <c r="N23" t="s">
        <v>55</v>
      </c>
      <c r="O23" t="s">
        <v>22</v>
      </c>
    </row>
    <row r="24" spans="1:15">
      <c r="A24" t="s">
        <v>84</v>
      </c>
      <c r="B24" t="s">
        <v>15</v>
      </c>
      <c r="C24" s="1">
        <v>43467</v>
      </c>
      <c r="D24" t="s">
        <v>16</v>
      </c>
      <c r="E24" s="2">
        <v>15000</v>
      </c>
      <c r="F24" t="s">
        <v>17</v>
      </c>
      <c r="G24" t="s">
        <v>85</v>
      </c>
      <c r="H24" t="s">
        <v>86</v>
      </c>
      <c r="I24" t="s">
        <v>19</v>
      </c>
      <c r="J24" t="s">
        <v>87</v>
      </c>
      <c r="K24" t="s">
        <v>88</v>
      </c>
      <c r="L24">
        <v>3023</v>
      </c>
      <c r="M24" t="s">
        <v>20</v>
      </c>
      <c r="N24" t="s">
        <v>89</v>
      </c>
      <c r="O24" t="s">
        <v>22</v>
      </c>
    </row>
    <row r="25" spans="1:15">
      <c r="A25" t="s">
        <v>335</v>
      </c>
      <c r="B25" t="s">
        <v>15</v>
      </c>
      <c r="C25" s="1">
        <v>43819</v>
      </c>
      <c r="D25" t="s">
        <v>16</v>
      </c>
      <c r="E25" s="2">
        <v>22000</v>
      </c>
      <c r="F25" t="s">
        <v>17</v>
      </c>
      <c r="G25" t="s">
        <v>336</v>
      </c>
      <c r="H25" t="s">
        <v>337</v>
      </c>
      <c r="I25" t="s">
        <v>19</v>
      </c>
      <c r="J25" t="s">
        <v>338</v>
      </c>
      <c r="K25" t="s">
        <v>339</v>
      </c>
      <c r="L25">
        <v>5020</v>
      </c>
      <c r="M25" t="s">
        <v>26</v>
      </c>
      <c r="N25" t="s">
        <v>340</v>
      </c>
      <c r="O25" t="s">
        <v>22</v>
      </c>
    </row>
    <row r="26" spans="1:15">
      <c r="A26" t="s">
        <v>137</v>
      </c>
      <c r="B26" t="s">
        <v>15</v>
      </c>
      <c r="C26" s="1">
        <v>43817</v>
      </c>
      <c r="D26" t="s">
        <v>16</v>
      </c>
      <c r="E26" s="2">
        <v>17474</v>
      </c>
      <c r="F26" t="s">
        <v>17</v>
      </c>
      <c r="G26" t="s">
        <v>138</v>
      </c>
      <c r="H26" t="s">
        <v>139</v>
      </c>
      <c r="I26" t="s">
        <v>19</v>
      </c>
      <c r="J26" t="s">
        <v>140</v>
      </c>
      <c r="K26" t="s">
        <v>141</v>
      </c>
      <c r="L26">
        <v>3165</v>
      </c>
      <c r="M26" t="s">
        <v>20</v>
      </c>
      <c r="N26" t="s">
        <v>142</v>
      </c>
      <c r="O26" t="s">
        <v>22</v>
      </c>
    </row>
    <row r="27" spans="1:15">
      <c r="A27" t="s">
        <v>917</v>
      </c>
      <c r="B27" s="2" t="s">
        <v>767</v>
      </c>
      <c r="C27" s="1">
        <v>43630</v>
      </c>
      <c r="D27" t="s">
        <v>37</v>
      </c>
      <c r="E27" s="2">
        <v>2999</v>
      </c>
      <c r="F27" t="s">
        <v>795</v>
      </c>
      <c r="G27" t="s">
        <v>770</v>
      </c>
      <c r="H27" t="s">
        <v>796</v>
      </c>
      <c r="I27" t="s">
        <v>24</v>
      </c>
      <c r="J27" t="s">
        <v>918</v>
      </c>
      <c r="K27" t="s">
        <v>253</v>
      </c>
      <c r="L27">
        <v>3169</v>
      </c>
      <c r="M27" t="s">
        <v>20</v>
      </c>
      <c r="N27" t="s">
        <v>142</v>
      </c>
      <c r="O27" t="s">
        <v>22</v>
      </c>
    </row>
    <row r="28" spans="1:15">
      <c r="A28" t="s">
        <v>804</v>
      </c>
      <c r="B28" t="s">
        <v>767</v>
      </c>
      <c r="C28" s="1">
        <v>43634</v>
      </c>
      <c r="D28" t="s">
        <v>37</v>
      </c>
      <c r="E28" s="2">
        <v>1342</v>
      </c>
      <c r="F28" t="s">
        <v>795</v>
      </c>
      <c r="G28" t="s">
        <v>770</v>
      </c>
      <c r="H28" t="s">
        <v>796</v>
      </c>
      <c r="I28" t="s">
        <v>24</v>
      </c>
      <c r="J28" t="s">
        <v>805</v>
      </c>
      <c r="K28" t="s">
        <v>499</v>
      </c>
      <c r="L28">
        <v>3084</v>
      </c>
      <c r="M28" t="s">
        <v>20</v>
      </c>
      <c r="N28" t="s">
        <v>500</v>
      </c>
      <c r="O28" t="s">
        <v>22</v>
      </c>
    </row>
    <row r="29" spans="1:15">
      <c r="A29" t="s">
        <v>1113</v>
      </c>
      <c r="B29" t="s">
        <v>767</v>
      </c>
      <c r="C29" s="1">
        <v>43633</v>
      </c>
      <c r="D29" t="s">
        <v>37</v>
      </c>
      <c r="E29" s="2">
        <v>5000</v>
      </c>
      <c r="F29" t="s">
        <v>795</v>
      </c>
      <c r="G29" t="s">
        <v>770</v>
      </c>
      <c r="H29" t="s">
        <v>796</v>
      </c>
      <c r="I29" t="s">
        <v>24</v>
      </c>
      <c r="J29" t="s">
        <v>1114</v>
      </c>
      <c r="K29" t="s">
        <v>1115</v>
      </c>
      <c r="L29">
        <v>3083</v>
      </c>
      <c r="M29" t="s">
        <v>20</v>
      </c>
      <c r="N29" t="s">
        <v>500</v>
      </c>
      <c r="O29" t="s">
        <v>22</v>
      </c>
    </row>
    <row r="30" spans="1:15">
      <c r="A30" t="s">
        <v>1371</v>
      </c>
      <c r="B30" t="s">
        <v>767</v>
      </c>
      <c r="C30" s="1">
        <v>43633</v>
      </c>
      <c r="D30" t="s">
        <v>37</v>
      </c>
      <c r="E30" s="2">
        <v>5000</v>
      </c>
      <c r="F30" t="s">
        <v>795</v>
      </c>
      <c r="G30" t="s">
        <v>770</v>
      </c>
      <c r="H30" t="s">
        <v>796</v>
      </c>
      <c r="I30" t="s">
        <v>24</v>
      </c>
      <c r="J30" t="s">
        <v>1372</v>
      </c>
      <c r="K30" t="s">
        <v>1373</v>
      </c>
      <c r="L30">
        <v>3084</v>
      </c>
      <c r="M30" t="s">
        <v>20</v>
      </c>
      <c r="N30" t="s">
        <v>500</v>
      </c>
      <c r="O30" t="s">
        <v>22</v>
      </c>
    </row>
    <row r="31" spans="1:15">
      <c r="A31" t="s">
        <v>1245</v>
      </c>
      <c r="B31" t="s">
        <v>15</v>
      </c>
      <c r="C31" s="1">
        <v>43789</v>
      </c>
      <c r="D31" t="s">
        <v>16</v>
      </c>
      <c r="E31" s="2">
        <v>9900</v>
      </c>
      <c r="F31" t="s">
        <v>17</v>
      </c>
      <c r="G31" t="s">
        <v>1246</v>
      </c>
      <c r="H31" t="s">
        <v>1247</v>
      </c>
      <c r="I31" t="s">
        <v>19</v>
      </c>
      <c r="J31" t="s">
        <v>1248</v>
      </c>
      <c r="K31" t="s">
        <v>1249</v>
      </c>
      <c r="L31">
        <v>2032</v>
      </c>
      <c r="M31" t="s">
        <v>27</v>
      </c>
      <c r="N31" t="s">
        <v>1249</v>
      </c>
      <c r="O31" t="s">
        <v>22</v>
      </c>
    </row>
    <row r="32" spans="1:15">
      <c r="A32" t="s">
        <v>794</v>
      </c>
      <c r="B32" t="s">
        <v>767</v>
      </c>
      <c r="C32" s="1">
        <v>43634</v>
      </c>
      <c r="D32" t="s">
        <v>37</v>
      </c>
      <c r="E32" s="2">
        <v>2776</v>
      </c>
      <c r="F32" t="s">
        <v>795</v>
      </c>
      <c r="G32" t="s">
        <v>770</v>
      </c>
      <c r="H32" t="s">
        <v>796</v>
      </c>
      <c r="I32" t="s">
        <v>24</v>
      </c>
      <c r="J32" t="s">
        <v>797</v>
      </c>
      <c r="K32" t="s">
        <v>798</v>
      </c>
      <c r="L32">
        <v>2780</v>
      </c>
      <c r="M32" t="s">
        <v>27</v>
      </c>
      <c r="N32" t="s">
        <v>799</v>
      </c>
      <c r="O32" t="s">
        <v>22</v>
      </c>
    </row>
    <row r="33" spans="1:15">
      <c r="A33" t="s">
        <v>128</v>
      </c>
      <c r="B33" t="s">
        <v>15</v>
      </c>
      <c r="C33" s="1">
        <v>43817</v>
      </c>
      <c r="D33" t="s">
        <v>16</v>
      </c>
      <c r="E33" s="2">
        <v>13000</v>
      </c>
      <c r="F33" t="s">
        <v>17</v>
      </c>
      <c r="G33" t="s">
        <v>91</v>
      </c>
      <c r="H33" t="s">
        <v>129</v>
      </c>
      <c r="I33" t="s">
        <v>19</v>
      </c>
      <c r="J33" t="s">
        <v>130</v>
      </c>
      <c r="K33" t="s">
        <v>131</v>
      </c>
      <c r="L33">
        <v>5097</v>
      </c>
      <c r="M33" t="s">
        <v>26</v>
      </c>
      <c r="N33" t="s">
        <v>46</v>
      </c>
      <c r="O33" t="s">
        <v>22</v>
      </c>
    </row>
    <row r="34" spans="1:15">
      <c r="A34" t="s">
        <v>911</v>
      </c>
      <c r="B34" s="2" t="s">
        <v>767</v>
      </c>
      <c r="C34" s="1">
        <v>43630</v>
      </c>
      <c r="D34" t="s">
        <v>37</v>
      </c>
      <c r="E34" s="2">
        <v>5000</v>
      </c>
      <c r="F34" t="s">
        <v>795</v>
      </c>
      <c r="G34" t="s">
        <v>770</v>
      </c>
      <c r="H34" t="s">
        <v>796</v>
      </c>
      <c r="I34" t="s">
        <v>24</v>
      </c>
      <c r="J34" t="s">
        <v>912</v>
      </c>
      <c r="K34" t="s">
        <v>913</v>
      </c>
      <c r="L34">
        <v>3036</v>
      </c>
      <c r="M34" t="s">
        <v>20</v>
      </c>
      <c r="N34" t="s">
        <v>394</v>
      </c>
      <c r="O34" t="s">
        <v>22</v>
      </c>
    </row>
    <row r="35" spans="1:15">
      <c r="A35" t="s">
        <v>1368</v>
      </c>
      <c r="B35" t="s">
        <v>767</v>
      </c>
      <c r="C35" s="1">
        <v>43633</v>
      </c>
      <c r="D35" t="s">
        <v>37</v>
      </c>
      <c r="E35" s="2">
        <v>1598</v>
      </c>
      <c r="F35" t="s">
        <v>795</v>
      </c>
      <c r="G35" t="s">
        <v>770</v>
      </c>
      <c r="H35" t="s">
        <v>796</v>
      </c>
      <c r="I35" t="s">
        <v>24</v>
      </c>
      <c r="J35" t="s">
        <v>1369</v>
      </c>
      <c r="K35" t="s">
        <v>1370</v>
      </c>
      <c r="L35">
        <v>3437</v>
      </c>
      <c r="M35" t="s">
        <v>20</v>
      </c>
      <c r="N35" t="s">
        <v>56</v>
      </c>
      <c r="O35" t="s">
        <v>22</v>
      </c>
    </row>
    <row r="36" spans="1:15">
      <c r="A36" t="s">
        <v>1487</v>
      </c>
      <c r="B36" t="s">
        <v>15</v>
      </c>
      <c r="C36" s="1">
        <v>43796</v>
      </c>
      <c r="D36" t="s">
        <v>16</v>
      </c>
      <c r="E36" s="2">
        <v>2602</v>
      </c>
      <c r="F36" t="s">
        <v>17</v>
      </c>
      <c r="G36" t="s">
        <v>1488</v>
      </c>
      <c r="H36" t="s">
        <v>1489</v>
      </c>
      <c r="I36" t="s">
        <v>19</v>
      </c>
      <c r="J36" t="s">
        <v>1490</v>
      </c>
      <c r="K36" t="s">
        <v>1491</v>
      </c>
      <c r="L36">
        <v>3429</v>
      </c>
      <c r="M36" t="s">
        <v>20</v>
      </c>
      <c r="N36" t="s">
        <v>56</v>
      </c>
      <c r="O36" t="s">
        <v>22</v>
      </c>
    </row>
    <row r="37" spans="1:15">
      <c r="A37" t="s">
        <v>341</v>
      </c>
      <c r="B37" t="s">
        <v>15</v>
      </c>
      <c r="C37" s="1">
        <v>43808</v>
      </c>
      <c r="D37" t="s">
        <v>16</v>
      </c>
      <c r="E37" s="2">
        <v>17500</v>
      </c>
      <c r="F37" t="s">
        <v>17</v>
      </c>
      <c r="G37" t="s">
        <v>119</v>
      </c>
      <c r="H37" t="s">
        <v>342</v>
      </c>
      <c r="I37" t="s">
        <v>19</v>
      </c>
      <c r="J37" t="s">
        <v>343</v>
      </c>
      <c r="K37" t="s">
        <v>344</v>
      </c>
      <c r="L37">
        <v>2295</v>
      </c>
      <c r="M37" t="s">
        <v>27</v>
      </c>
      <c r="N37" t="s">
        <v>345</v>
      </c>
      <c r="O37" t="s">
        <v>22</v>
      </c>
    </row>
    <row r="38" spans="1:15">
      <c r="A38" t="s">
        <v>153</v>
      </c>
      <c r="B38" t="s">
        <v>15</v>
      </c>
      <c r="C38" s="1">
        <v>43817</v>
      </c>
      <c r="D38" t="s">
        <v>16</v>
      </c>
      <c r="E38" s="2">
        <v>8000</v>
      </c>
      <c r="F38" t="s">
        <v>17</v>
      </c>
      <c r="G38" t="s">
        <v>154</v>
      </c>
      <c r="H38" t="s">
        <v>155</v>
      </c>
      <c r="I38" t="s">
        <v>19</v>
      </c>
      <c r="J38" t="s">
        <v>156</v>
      </c>
      <c r="K38" t="s">
        <v>157</v>
      </c>
      <c r="L38">
        <v>2319</v>
      </c>
      <c r="M38" t="s">
        <v>27</v>
      </c>
      <c r="N38" t="s">
        <v>28</v>
      </c>
      <c r="O38" t="s">
        <v>22</v>
      </c>
    </row>
    <row r="39" spans="1:15">
      <c r="A39" t="s">
        <v>1449</v>
      </c>
      <c r="B39" t="s">
        <v>767</v>
      </c>
      <c r="C39" s="1">
        <v>43630</v>
      </c>
      <c r="D39" t="s">
        <v>37</v>
      </c>
      <c r="E39" s="2">
        <v>4500</v>
      </c>
      <c r="F39" t="s">
        <v>795</v>
      </c>
      <c r="G39" t="s">
        <v>770</v>
      </c>
      <c r="H39" t="s">
        <v>796</v>
      </c>
      <c r="I39" t="s">
        <v>24</v>
      </c>
      <c r="J39" t="s">
        <v>1450</v>
      </c>
      <c r="K39" t="s">
        <v>1451</v>
      </c>
      <c r="L39">
        <v>2324</v>
      </c>
      <c r="M39" t="s">
        <v>27</v>
      </c>
      <c r="N39" t="s">
        <v>28</v>
      </c>
      <c r="O39" t="s">
        <v>22</v>
      </c>
    </row>
    <row r="40" spans="1:15">
      <c r="A40" t="s">
        <v>566</v>
      </c>
      <c r="B40" t="s">
        <v>15</v>
      </c>
      <c r="C40" s="1">
        <v>43801</v>
      </c>
      <c r="D40" t="s">
        <v>16</v>
      </c>
      <c r="E40" s="2">
        <v>7700</v>
      </c>
      <c r="F40" t="s">
        <v>17</v>
      </c>
      <c r="G40" t="s">
        <v>567</v>
      </c>
      <c r="H40" t="s">
        <v>568</v>
      </c>
      <c r="I40" t="s">
        <v>19</v>
      </c>
      <c r="J40" t="s">
        <v>355</v>
      </c>
      <c r="K40" t="s">
        <v>569</v>
      </c>
      <c r="L40">
        <v>6052</v>
      </c>
      <c r="M40" t="s">
        <v>25</v>
      </c>
      <c r="N40" t="s">
        <v>357</v>
      </c>
      <c r="O40" t="s">
        <v>22</v>
      </c>
    </row>
    <row r="41" spans="1:15">
      <c r="A41" t="s">
        <v>1101</v>
      </c>
      <c r="B41" t="s">
        <v>767</v>
      </c>
      <c r="C41" s="1">
        <v>43633</v>
      </c>
      <c r="D41" t="s">
        <v>37</v>
      </c>
      <c r="E41" s="2">
        <v>5000</v>
      </c>
      <c r="F41" t="s">
        <v>795</v>
      </c>
      <c r="G41" t="s">
        <v>770</v>
      </c>
      <c r="H41" t="s">
        <v>796</v>
      </c>
      <c r="I41" t="s">
        <v>24</v>
      </c>
      <c r="J41" t="s">
        <v>1102</v>
      </c>
      <c r="K41" t="s">
        <v>1103</v>
      </c>
      <c r="L41">
        <v>6050</v>
      </c>
      <c r="M41" t="s">
        <v>25</v>
      </c>
      <c r="N41" t="s">
        <v>357</v>
      </c>
      <c r="O41" t="s">
        <v>22</v>
      </c>
    </row>
    <row r="42" spans="1:15" s="4" customFormat="1">
      <c r="A42" t="s">
        <v>1239</v>
      </c>
      <c r="B42" t="s">
        <v>767</v>
      </c>
      <c r="C42" s="1">
        <v>43630</v>
      </c>
      <c r="D42" t="s">
        <v>37</v>
      </c>
      <c r="E42" s="2">
        <v>4943.1499999999996</v>
      </c>
      <c r="F42" t="s">
        <v>795</v>
      </c>
      <c r="G42" t="s">
        <v>770</v>
      </c>
      <c r="H42" t="s">
        <v>796</v>
      </c>
      <c r="I42" t="s">
        <v>24</v>
      </c>
      <c r="J42" t="s">
        <v>1240</v>
      </c>
      <c r="K42" t="s">
        <v>1241</v>
      </c>
      <c r="L42">
        <v>3075</v>
      </c>
      <c r="M42" t="s">
        <v>20</v>
      </c>
      <c r="N42" t="s">
        <v>910</v>
      </c>
      <c r="O42" t="s">
        <v>22</v>
      </c>
    </row>
    <row r="43" spans="1:15">
      <c r="A43" t="s">
        <v>893</v>
      </c>
      <c r="B43" s="2" t="s">
        <v>767</v>
      </c>
      <c r="C43" s="1">
        <v>43630</v>
      </c>
      <c r="D43" t="s">
        <v>37</v>
      </c>
      <c r="E43" s="2">
        <v>5000</v>
      </c>
      <c r="F43" t="s">
        <v>795</v>
      </c>
      <c r="G43" t="s">
        <v>770</v>
      </c>
      <c r="H43" t="s">
        <v>796</v>
      </c>
      <c r="I43" t="s">
        <v>24</v>
      </c>
      <c r="J43" t="s">
        <v>894</v>
      </c>
      <c r="K43" t="s">
        <v>895</v>
      </c>
      <c r="L43">
        <v>3060</v>
      </c>
      <c r="M43" t="s">
        <v>20</v>
      </c>
      <c r="N43" t="s">
        <v>841</v>
      </c>
      <c r="O43" t="s">
        <v>22</v>
      </c>
    </row>
    <row r="44" spans="1:15">
      <c r="A44" t="s">
        <v>967</v>
      </c>
      <c r="B44" t="s">
        <v>15</v>
      </c>
      <c r="C44" s="1">
        <v>43467</v>
      </c>
      <c r="D44" t="s">
        <v>16</v>
      </c>
      <c r="E44" s="2">
        <v>3250</v>
      </c>
      <c r="F44" t="s">
        <v>17</v>
      </c>
      <c r="G44" t="s">
        <v>968</v>
      </c>
      <c r="H44" t="s">
        <v>969</v>
      </c>
      <c r="I44" t="s">
        <v>19</v>
      </c>
      <c r="J44" t="s">
        <v>970</v>
      </c>
      <c r="K44" t="s">
        <v>971</v>
      </c>
      <c r="L44">
        <v>3060</v>
      </c>
      <c r="M44" t="s">
        <v>20</v>
      </c>
      <c r="N44" t="s">
        <v>841</v>
      </c>
      <c r="O44" t="s">
        <v>22</v>
      </c>
    </row>
    <row r="45" spans="1:15">
      <c r="A45" t="s">
        <v>1028</v>
      </c>
      <c r="B45" t="s">
        <v>15</v>
      </c>
      <c r="C45" s="1">
        <v>43796</v>
      </c>
      <c r="D45" t="s">
        <v>16</v>
      </c>
      <c r="E45" s="2">
        <v>5300</v>
      </c>
      <c r="F45" t="s">
        <v>17</v>
      </c>
      <c r="G45" t="s">
        <v>1029</v>
      </c>
      <c r="H45" t="s">
        <v>1030</v>
      </c>
      <c r="I45" t="s">
        <v>19</v>
      </c>
      <c r="J45" t="s">
        <v>1031</v>
      </c>
      <c r="K45" t="s">
        <v>1032</v>
      </c>
      <c r="L45">
        <v>3058</v>
      </c>
      <c r="M45" t="s">
        <v>20</v>
      </c>
      <c r="N45" t="s">
        <v>841</v>
      </c>
      <c r="O45" t="s">
        <v>22</v>
      </c>
    </row>
    <row r="46" spans="1:15">
      <c r="A46" t="s">
        <v>1374</v>
      </c>
      <c r="B46" t="s">
        <v>767</v>
      </c>
      <c r="C46" s="1">
        <v>43633</v>
      </c>
      <c r="D46" t="s">
        <v>37</v>
      </c>
      <c r="E46" s="2">
        <v>3700</v>
      </c>
      <c r="F46" t="s">
        <v>795</v>
      </c>
      <c r="G46" t="s">
        <v>770</v>
      </c>
      <c r="H46" t="s">
        <v>796</v>
      </c>
      <c r="I46" t="s">
        <v>24</v>
      </c>
      <c r="J46" t="s">
        <v>1280</v>
      </c>
      <c r="K46" t="s">
        <v>895</v>
      </c>
      <c r="L46">
        <v>3060</v>
      </c>
      <c r="M46" t="s">
        <v>20</v>
      </c>
      <c r="N46" t="s">
        <v>841</v>
      </c>
      <c r="O46" t="s">
        <v>22</v>
      </c>
    </row>
    <row r="47" spans="1:15">
      <c r="A47" t="s">
        <v>430</v>
      </c>
      <c r="B47" t="s">
        <v>15</v>
      </c>
      <c r="C47" s="1">
        <v>43521</v>
      </c>
      <c r="D47" t="s">
        <v>16</v>
      </c>
      <c r="E47" s="2">
        <v>7150</v>
      </c>
      <c r="F47" t="s">
        <v>17</v>
      </c>
      <c r="G47" t="s">
        <v>431</v>
      </c>
      <c r="H47" t="s">
        <v>432</v>
      </c>
      <c r="I47" t="s">
        <v>19</v>
      </c>
      <c r="J47" t="s">
        <v>433</v>
      </c>
      <c r="K47" t="s">
        <v>177</v>
      </c>
      <c r="L47">
        <v>3179</v>
      </c>
      <c r="M47" t="s">
        <v>20</v>
      </c>
      <c r="N47" t="s">
        <v>52</v>
      </c>
      <c r="O47" t="s">
        <v>82</v>
      </c>
    </row>
    <row r="48" spans="1:15">
      <c r="A48" t="s">
        <v>919</v>
      </c>
      <c r="B48" s="2" t="s">
        <v>767</v>
      </c>
      <c r="C48" s="1">
        <v>43630</v>
      </c>
      <c r="D48" t="s">
        <v>37</v>
      </c>
      <c r="E48" s="2">
        <v>2750</v>
      </c>
      <c r="F48" t="s">
        <v>795</v>
      </c>
      <c r="G48" t="s">
        <v>770</v>
      </c>
      <c r="H48" t="s">
        <v>796</v>
      </c>
      <c r="I48" t="s">
        <v>24</v>
      </c>
      <c r="J48" t="s">
        <v>920</v>
      </c>
      <c r="K48" t="s">
        <v>649</v>
      </c>
      <c r="L48">
        <v>3178</v>
      </c>
      <c r="M48" t="s">
        <v>20</v>
      </c>
      <c r="N48" t="s">
        <v>52</v>
      </c>
      <c r="O48" t="s">
        <v>82</v>
      </c>
    </row>
    <row r="49" spans="1:15">
      <c r="A49" t="s">
        <v>1274</v>
      </c>
      <c r="B49" t="s">
        <v>15</v>
      </c>
      <c r="C49" s="1">
        <v>43819</v>
      </c>
      <c r="D49" t="s">
        <v>16</v>
      </c>
      <c r="E49" s="2">
        <v>5000</v>
      </c>
      <c r="F49" t="s">
        <v>17</v>
      </c>
      <c r="G49" t="s">
        <v>1275</v>
      </c>
      <c r="H49" t="s">
        <v>1276</v>
      </c>
      <c r="I49" t="s">
        <v>19</v>
      </c>
      <c r="J49" t="s">
        <v>1277</v>
      </c>
      <c r="K49" t="s">
        <v>1278</v>
      </c>
      <c r="L49">
        <v>3156</v>
      </c>
      <c r="M49" t="s">
        <v>20</v>
      </c>
      <c r="N49" t="s">
        <v>52</v>
      </c>
      <c r="O49" t="s">
        <v>82</v>
      </c>
    </row>
    <row r="50" spans="1:15">
      <c r="A50" t="s">
        <v>560</v>
      </c>
      <c r="B50" t="s">
        <v>15</v>
      </c>
      <c r="C50" s="1">
        <v>43801</v>
      </c>
      <c r="D50" t="s">
        <v>16</v>
      </c>
      <c r="E50" s="2">
        <v>5000</v>
      </c>
      <c r="F50" t="s">
        <v>17</v>
      </c>
      <c r="G50" t="s">
        <v>561</v>
      </c>
      <c r="H50" t="s">
        <v>562</v>
      </c>
      <c r="I50" t="s">
        <v>19</v>
      </c>
      <c r="J50" t="s">
        <v>563</v>
      </c>
      <c r="K50" t="s">
        <v>564</v>
      </c>
      <c r="L50">
        <v>5251</v>
      </c>
      <c r="M50" t="s">
        <v>26</v>
      </c>
      <c r="N50" t="s">
        <v>565</v>
      </c>
      <c r="O50" t="s">
        <v>82</v>
      </c>
    </row>
    <row r="51" spans="1:15">
      <c r="A51" t="s">
        <v>1536</v>
      </c>
      <c r="B51" t="s">
        <v>15</v>
      </c>
      <c r="C51" s="1">
        <v>43817</v>
      </c>
      <c r="D51" t="s">
        <v>16</v>
      </c>
      <c r="E51" s="2">
        <v>4400</v>
      </c>
      <c r="F51" t="s">
        <v>17</v>
      </c>
      <c r="G51" t="s">
        <v>1537</v>
      </c>
      <c r="H51" t="s">
        <v>1538</v>
      </c>
      <c r="I51" t="s">
        <v>19</v>
      </c>
      <c r="J51" t="s">
        <v>1539</v>
      </c>
      <c r="K51" t="s">
        <v>1540</v>
      </c>
      <c r="L51">
        <v>7250</v>
      </c>
      <c r="M51" t="s">
        <v>965</v>
      </c>
      <c r="N51" t="s">
        <v>1508</v>
      </c>
      <c r="O51" t="s">
        <v>82</v>
      </c>
    </row>
    <row r="52" spans="1:15">
      <c r="A52" t="s">
        <v>537</v>
      </c>
      <c r="B52" t="s">
        <v>15</v>
      </c>
      <c r="C52" s="1">
        <v>43518</v>
      </c>
      <c r="D52" t="s">
        <v>16</v>
      </c>
      <c r="E52" s="2">
        <v>250000</v>
      </c>
      <c r="F52" t="s">
        <v>31</v>
      </c>
      <c r="G52" t="s">
        <v>538</v>
      </c>
      <c r="H52" t="s">
        <v>539</v>
      </c>
      <c r="I52" t="s">
        <v>32</v>
      </c>
      <c r="J52" t="s">
        <v>540</v>
      </c>
      <c r="K52" t="s">
        <v>541</v>
      </c>
      <c r="L52">
        <v>5046</v>
      </c>
      <c r="M52" t="s">
        <v>26</v>
      </c>
      <c r="N52" t="s">
        <v>542</v>
      </c>
      <c r="O52" t="s">
        <v>82</v>
      </c>
    </row>
    <row r="53" spans="1:15">
      <c r="A53" t="s">
        <v>679</v>
      </c>
      <c r="B53" t="s">
        <v>15</v>
      </c>
      <c r="C53" s="1">
        <v>43782</v>
      </c>
      <c r="D53" t="s">
        <v>16</v>
      </c>
      <c r="E53" s="2">
        <v>7500</v>
      </c>
      <c r="F53" t="s">
        <v>17</v>
      </c>
      <c r="G53" t="s">
        <v>680</v>
      </c>
      <c r="H53" t="s">
        <v>681</v>
      </c>
      <c r="I53" t="s">
        <v>19</v>
      </c>
      <c r="J53" t="s">
        <v>682</v>
      </c>
      <c r="K53" t="s">
        <v>683</v>
      </c>
      <c r="L53">
        <v>5041</v>
      </c>
      <c r="M53" t="s">
        <v>26</v>
      </c>
      <c r="N53" t="s">
        <v>684</v>
      </c>
      <c r="O53" t="s">
        <v>82</v>
      </c>
    </row>
    <row r="54" spans="1:15">
      <c r="A54" t="s">
        <v>756</v>
      </c>
      <c r="B54" t="s">
        <v>15</v>
      </c>
      <c r="C54" s="1">
        <v>43468</v>
      </c>
      <c r="D54" t="s">
        <v>16</v>
      </c>
      <c r="E54" s="2">
        <v>9949.5</v>
      </c>
      <c r="F54" t="s">
        <v>17</v>
      </c>
      <c r="G54" t="s">
        <v>757</v>
      </c>
      <c r="H54" t="s">
        <v>758</v>
      </c>
      <c r="I54" t="s">
        <v>19</v>
      </c>
      <c r="J54" t="s">
        <v>759</v>
      </c>
      <c r="K54" t="s">
        <v>761</v>
      </c>
      <c r="L54">
        <v>4011</v>
      </c>
      <c r="M54" t="s">
        <v>34</v>
      </c>
      <c r="N54" t="s">
        <v>760</v>
      </c>
      <c r="O54" t="s">
        <v>82</v>
      </c>
    </row>
    <row r="55" spans="1:15">
      <c r="A55" t="s">
        <v>418</v>
      </c>
      <c r="B55" t="s">
        <v>15</v>
      </c>
      <c r="C55" s="1">
        <v>43467</v>
      </c>
      <c r="D55" t="s">
        <v>16</v>
      </c>
      <c r="E55" s="2">
        <v>16500</v>
      </c>
      <c r="F55" t="s">
        <v>17</v>
      </c>
      <c r="G55" t="s">
        <v>419</v>
      </c>
      <c r="H55" t="s">
        <v>420</v>
      </c>
      <c r="I55" t="s">
        <v>19</v>
      </c>
      <c r="J55" t="s">
        <v>421</v>
      </c>
      <c r="K55" t="s">
        <v>422</v>
      </c>
      <c r="L55">
        <v>6112</v>
      </c>
      <c r="M55" t="s">
        <v>25</v>
      </c>
      <c r="N55" t="s">
        <v>423</v>
      </c>
      <c r="O55" t="s">
        <v>82</v>
      </c>
    </row>
    <row r="56" spans="1:15">
      <c r="A56" t="s">
        <v>346</v>
      </c>
      <c r="B56" t="s">
        <v>15</v>
      </c>
      <c r="C56" s="1">
        <v>43819</v>
      </c>
      <c r="D56" t="s">
        <v>16</v>
      </c>
      <c r="E56" s="2">
        <v>15000</v>
      </c>
      <c r="F56" t="s">
        <v>17</v>
      </c>
      <c r="G56" t="s">
        <v>347</v>
      </c>
      <c r="H56" t="s">
        <v>348</v>
      </c>
      <c r="I56" t="s">
        <v>19</v>
      </c>
      <c r="J56" t="s">
        <v>349</v>
      </c>
      <c r="K56" t="s">
        <v>350</v>
      </c>
      <c r="L56">
        <v>3777</v>
      </c>
      <c r="M56" t="s">
        <v>20</v>
      </c>
      <c r="N56" t="s">
        <v>351</v>
      </c>
      <c r="O56" t="s">
        <v>82</v>
      </c>
    </row>
    <row r="57" spans="1:15">
      <c r="A57" t="s">
        <v>733</v>
      </c>
      <c r="B57" t="s">
        <v>15</v>
      </c>
      <c r="C57" s="1">
        <v>43819</v>
      </c>
      <c r="D57" t="s">
        <v>16</v>
      </c>
      <c r="E57" s="2">
        <v>5000</v>
      </c>
      <c r="F57" t="s">
        <v>17</v>
      </c>
      <c r="G57" t="s">
        <v>734</v>
      </c>
      <c r="H57" t="s">
        <v>735</v>
      </c>
      <c r="I57" t="s">
        <v>19</v>
      </c>
      <c r="J57" t="s">
        <v>736</v>
      </c>
      <c r="K57" t="s">
        <v>737</v>
      </c>
      <c r="L57">
        <v>3777</v>
      </c>
      <c r="M57" t="s">
        <v>20</v>
      </c>
      <c r="N57" t="s">
        <v>351</v>
      </c>
      <c r="O57" t="s">
        <v>82</v>
      </c>
    </row>
    <row r="58" spans="1:15">
      <c r="A58" t="s">
        <v>831</v>
      </c>
      <c r="B58" t="s">
        <v>15</v>
      </c>
      <c r="C58" s="1">
        <v>43808</v>
      </c>
      <c r="D58" t="s">
        <v>16</v>
      </c>
      <c r="E58" s="2">
        <v>2500</v>
      </c>
      <c r="F58" t="s">
        <v>17</v>
      </c>
      <c r="G58" t="s">
        <v>832</v>
      </c>
      <c r="H58" t="s">
        <v>833</v>
      </c>
      <c r="I58" t="s">
        <v>19</v>
      </c>
      <c r="J58" t="s">
        <v>834</v>
      </c>
      <c r="K58" t="s">
        <v>835</v>
      </c>
      <c r="L58">
        <v>3782</v>
      </c>
      <c r="M58" t="s">
        <v>20</v>
      </c>
      <c r="N58" t="s">
        <v>351</v>
      </c>
      <c r="O58" t="s">
        <v>82</v>
      </c>
    </row>
    <row r="59" spans="1:15">
      <c r="A59" t="s">
        <v>1335</v>
      </c>
      <c r="B59" t="s">
        <v>15</v>
      </c>
      <c r="C59" s="1">
        <v>43801</v>
      </c>
      <c r="D59" t="s">
        <v>16</v>
      </c>
      <c r="E59" s="2">
        <v>7500</v>
      </c>
      <c r="F59" t="s">
        <v>17</v>
      </c>
      <c r="G59" t="s">
        <v>1336</v>
      </c>
      <c r="H59" t="s">
        <v>1337</v>
      </c>
      <c r="I59" t="s">
        <v>19</v>
      </c>
      <c r="J59" t="s">
        <v>1338</v>
      </c>
      <c r="K59" t="s">
        <v>187</v>
      </c>
      <c r="L59">
        <v>3149</v>
      </c>
      <c r="M59" t="s">
        <v>20</v>
      </c>
      <c r="N59" t="s">
        <v>148</v>
      </c>
      <c r="O59" t="s">
        <v>82</v>
      </c>
    </row>
    <row r="60" spans="1:15">
      <c r="A60" t="s">
        <v>1353</v>
      </c>
      <c r="B60" t="s">
        <v>767</v>
      </c>
      <c r="C60" s="1">
        <v>43633</v>
      </c>
      <c r="D60" t="s">
        <v>37</v>
      </c>
      <c r="E60" s="2">
        <v>5000</v>
      </c>
      <c r="F60" t="s">
        <v>795</v>
      </c>
      <c r="G60" t="s">
        <v>770</v>
      </c>
      <c r="H60" t="s">
        <v>796</v>
      </c>
      <c r="I60" t="s">
        <v>24</v>
      </c>
      <c r="J60" t="s">
        <v>1354</v>
      </c>
      <c r="K60" t="s">
        <v>1355</v>
      </c>
      <c r="L60">
        <v>3149</v>
      </c>
      <c r="M60" t="s">
        <v>20</v>
      </c>
      <c r="N60" t="s">
        <v>148</v>
      </c>
      <c r="O60" t="s">
        <v>82</v>
      </c>
    </row>
    <row r="61" spans="1:15">
      <c r="A61" t="s">
        <v>358</v>
      </c>
      <c r="B61" t="s">
        <v>15</v>
      </c>
      <c r="C61" s="1">
        <v>43467</v>
      </c>
      <c r="D61" t="s">
        <v>16</v>
      </c>
      <c r="E61" s="2">
        <v>5500</v>
      </c>
      <c r="F61" t="s">
        <v>17</v>
      </c>
      <c r="G61" t="s">
        <v>359</v>
      </c>
      <c r="H61" t="s">
        <v>360</v>
      </c>
      <c r="I61" t="s">
        <v>19</v>
      </c>
      <c r="J61" t="s">
        <v>361</v>
      </c>
      <c r="K61" t="s">
        <v>362</v>
      </c>
      <c r="L61">
        <v>6011</v>
      </c>
      <c r="M61" t="s">
        <v>25</v>
      </c>
      <c r="N61" t="s">
        <v>363</v>
      </c>
      <c r="O61" t="s">
        <v>82</v>
      </c>
    </row>
    <row r="62" spans="1:15">
      <c r="A62" t="s">
        <v>501</v>
      </c>
      <c r="B62" t="s">
        <v>15</v>
      </c>
      <c r="C62" s="1">
        <v>43467</v>
      </c>
      <c r="D62" t="s">
        <v>16</v>
      </c>
      <c r="E62" s="2">
        <v>5500</v>
      </c>
      <c r="F62" t="s">
        <v>17</v>
      </c>
      <c r="G62" t="s">
        <v>502</v>
      </c>
      <c r="H62" t="s">
        <v>503</v>
      </c>
      <c r="I62" t="s">
        <v>19</v>
      </c>
      <c r="J62" t="s">
        <v>504</v>
      </c>
      <c r="K62" t="s">
        <v>505</v>
      </c>
      <c r="L62">
        <v>6009</v>
      </c>
      <c r="M62" t="s">
        <v>25</v>
      </c>
      <c r="N62" t="s">
        <v>363</v>
      </c>
      <c r="O62" t="s">
        <v>82</v>
      </c>
    </row>
    <row r="63" spans="1:15">
      <c r="A63" t="s">
        <v>506</v>
      </c>
      <c r="B63" t="s">
        <v>15</v>
      </c>
      <c r="C63" s="1">
        <v>43467</v>
      </c>
      <c r="D63" t="s">
        <v>16</v>
      </c>
      <c r="E63" s="2">
        <v>5500</v>
      </c>
      <c r="F63" t="s">
        <v>17</v>
      </c>
      <c r="G63" t="s">
        <v>507</v>
      </c>
      <c r="H63" t="s">
        <v>508</v>
      </c>
      <c r="I63" t="s">
        <v>19</v>
      </c>
      <c r="J63" t="s">
        <v>509</v>
      </c>
      <c r="K63" t="s">
        <v>510</v>
      </c>
      <c r="L63">
        <v>6011</v>
      </c>
      <c r="M63" t="s">
        <v>25</v>
      </c>
      <c r="N63" t="s">
        <v>363</v>
      </c>
      <c r="O63" t="s">
        <v>82</v>
      </c>
    </row>
    <row r="64" spans="1:15">
      <c r="A64" t="s">
        <v>604</v>
      </c>
      <c r="B64" t="s">
        <v>15</v>
      </c>
      <c r="C64" s="1">
        <v>43467</v>
      </c>
      <c r="D64" t="s">
        <v>16</v>
      </c>
      <c r="E64" s="2">
        <v>5500</v>
      </c>
      <c r="F64" t="s">
        <v>17</v>
      </c>
      <c r="G64" t="s">
        <v>605</v>
      </c>
      <c r="H64" t="s">
        <v>606</v>
      </c>
      <c r="I64" t="s">
        <v>19</v>
      </c>
      <c r="J64" t="s">
        <v>607</v>
      </c>
      <c r="K64" t="s">
        <v>608</v>
      </c>
      <c r="L64">
        <v>6009</v>
      </c>
      <c r="M64" t="s">
        <v>25</v>
      </c>
      <c r="N64" t="s">
        <v>363</v>
      </c>
      <c r="O64" t="s">
        <v>82</v>
      </c>
    </row>
    <row r="65" spans="1:15">
      <c r="A65" t="s">
        <v>221</v>
      </c>
      <c r="B65" t="s">
        <v>15</v>
      </c>
      <c r="C65" s="1">
        <v>43819</v>
      </c>
      <c r="D65" t="s">
        <v>16</v>
      </c>
      <c r="E65" s="2">
        <v>10000</v>
      </c>
      <c r="F65" t="s">
        <v>17</v>
      </c>
      <c r="G65" t="s">
        <v>222</v>
      </c>
      <c r="H65" t="s">
        <v>223</v>
      </c>
      <c r="I65" t="s">
        <v>19</v>
      </c>
      <c r="J65" t="s">
        <v>224</v>
      </c>
      <c r="K65" t="s">
        <v>225</v>
      </c>
      <c r="L65">
        <v>3135</v>
      </c>
      <c r="M65" t="s">
        <v>20</v>
      </c>
      <c r="N65" t="s">
        <v>226</v>
      </c>
      <c r="O65" t="s">
        <v>82</v>
      </c>
    </row>
    <row r="66" spans="1:15">
      <c r="A66" t="s">
        <v>576</v>
      </c>
      <c r="B66" t="s">
        <v>15</v>
      </c>
      <c r="C66" s="1">
        <v>43468</v>
      </c>
      <c r="D66" t="s">
        <v>16</v>
      </c>
      <c r="E66" s="2">
        <v>10000</v>
      </c>
      <c r="F66" t="s">
        <v>17</v>
      </c>
      <c r="G66" t="s">
        <v>577</v>
      </c>
      <c r="H66" t="s">
        <v>578</v>
      </c>
      <c r="I66" t="s">
        <v>19</v>
      </c>
      <c r="J66" t="s">
        <v>579</v>
      </c>
      <c r="K66" t="s">
        <v>580</v>
      </c>
      <c r="L66">
        <v>3134</v>
      </c>
      <c r="M66" t="s">
        <v>20</v>
      </c>
      <c r="N66" t="s">
        <v>226</v>
      </c>
      <c r="O66" t="s">
        <v>82</v>
      </c>
    </row>
    <row r="67" spans="1:15">
      <c r="A67" t="s">
        <v>753</v>
      </c>
      <c r="B67" t="s">
        <v>15</v>
      </c>
      <c r="C67" s="1">
        <v>43467</v>
      </c>
      <c r="D67" t="s">
        <v>16</v>
      </c>
      <c r="E67" s="2">
        <v>5500</v>
      </c>
      <c r="F67" t="s">
        <v>17</v>
      </c>
      <c r="G67" t="s">
        <v>754</v>
      </c>
      <c r="H67" t="s">
        <v>755</v>
      </c>
      <c r="I67" t="s">
        <v>19</v>
      </c>
      <c r="J67" t="s">
        <v>224</v>
      </c>
      <c r="K67" t="s">
        <v>225</v>
      </c>
      <c r="L67">
        <v>3135</v>
      </c>
      <c r="M67" t="s">
        <v>20</v>
      </c>
      <c r="N67" t="s">
        <v>226</v>
      </c>
      <c r="O67" t="s">
        <v>82</v>
      </c>
    </row>
    <row r="68" spans="1:15">
      <c r="A68" t="s">
        <v>1258</v>
      </c>
      <c r="B68" t="s">
        <v>767</v>
      </c>
      <c r="C68" s="1">
        <v>43630</v>
      </c>
      <c r="D68" t="s">
        <v>37</v>
      </c>
      <c r="E68" s="2">
        <v>1000</v>
      </c>
      <c r="F68" t="s">
        <v>795</v>
      </c>
      <c r="G68" t="s">
        <v>770</v>
      </c>
      <c r="H68" t="s">
        <v>796</v>
      </c>
      <c r="I68" t="s">
        <v>24</v>
      </c>
      <c r="J68" t="s">
        <v>1259</v>
      </c>
      <c r="K68" t="s">
        <v>1260</v>
      </c>
      <c r="L68">
        <v>6530</v>
      </c>
      <c r="M68" t="s">
        <v>25</v>
      </c>
      <c r="N68" t="s">
        <v>1261</v>
      </c>
      <c r="O68" t="s">
        <v>82</v>
      </c>
    </row>
    <row r="69" spans="1:15">
      <c r="A69" t="s">
        <v>327</v>
      </c>
      <c r="B69" t="s">
        <v>15</v>
      </c>
      <c r="C69" s="1">
        <v>43808</v>
      </c>
      <c r="D69" t="s">
        <v>16</v>
      </c>
      <c r="E69" s="2">
        <v>9000</v>
      </c>
      <c r="F69" t="s">
        <v>16</v>
      </c>
      <c r="G69" t="s">
        <v>65</v>
      </c>
      <c r="H69" t="s">
        <v>328</v>
      </c>
      <c r="I69" t="s">
        <v>19</v>
      </c>
      <c r="J69" t="s">
        <v>329</v>
      </c>
      <c r="K69" t="s">
        <v>330</v>
      </c>
      <c r="L69">
        <v>3926</v>
      </c>
      <c r="M69" t="s">
        <v>20</v>
      </c>
      <c r="N69" t="s">
        <v>50</v>
      </c>
      <c r="O69" t="s">
        <v>82</v>
      </c>
    </row>
    <row r="70" spans="1:15">
      <c r="A70" t="s">
        <v>1092</v>
      </c>
      <c r="B70" t="s">
        <v>767</v>
      </c>
      <c r="C70" s="1">
        <v>43633</v>
      </c>
      <c r="D70" t="s">
        <v>37</v>
      </c>
      <c r="E70" s="2">
        <v>4500</v>
      </c>
      <c r="F70" t="s">
        <v>795</v>
      </c>
      <c r="G70" t="s">
        <v>770</v>
      </c>
      <c r="H70" t="s">
        <v>796</v>
      </c>
      <c r="I70" t="s">
        <v>24</v>
      </c>
      <c r="J70" t="s">
        <v>1093</v>
      </c>
      <c r="K70" t="s">
        <v>1094</v>
      </c>
      <c r="L70">
        <v>6233</v>
      </c>
      <c r="M70" t="s">
        <v>25</v>
      </c>
      <c r="N70" t="s">
        <v>603</v>
      </c>
      <c r="O70" t="s">
        <v>82</v>
      </c>
    </row>
    <row r="71" spans="1:15">
      <c r="A71" t="s">
        <v>149</v>
      </c>
      <c r="B71" t="s">
        <v>15</v>
      </c>
      <c r="C71" s="1">
        <v>43796</v>
      </c>
      <c r="D71" t="s">
        <v>16</v>
      </c>
      <c r="E71" s="2">
        <v>10000</v>
      </c>
      <c r="F71" t="s">
        <v>17</v>
      </c>
      <c r="G71" t="s">
        <v>65</v>
      </c>
      <c r="H71" t="s">
        <v>150</v>
      </c>
      <c r="I71" t="s">
        <v>19</v>
      </c>
      <c r="J71" t="s">
        <v>151</v>
      </c>
      <c r="K71" t="s">
        <v>152</v>
      </c>
      <c r="L71">
        <v>5540</v>
      </c>
      <c r="M71" t="s">
        <v>26</v>
      </c>
      <c r="N71" t="s">
        <v>45</v>
      </c>
      <c r="O71" t="s">
        <v>82</v>
      </c>
    </row>
    <row r="72" spans="1:15">
      <c r="A72" t="s">
        <v>1232</v>
      </c>
      <c r="B72" t="s">
        <v>767</v>
      </c>
      <c r="C72" s="1">
        <v>43630</v>
      </c>
      <c r="D72" t="s">
        <v>37</v>
      </c>
      <c r="E72" s="2">
        <v>5000</v>
      </c>
      <c r="F72" t="s">
        <v>795</v>
      </c>
      <c r="G72" t="s">
        <v>770</v>
      </c>
      <c r="H72" t="s">
        <v>796</v>
      </c>
      <c r="I72" t="s">
        <v>24</v>
      </c>
      <c r="J72" t="s">
        <v>1233</v>
      </c>
      <c r="K72" t="s">
        <v>1234</v>
      </c>
      <c r="L72">
        <v>3805</v>
      </c>
      <c r="M72" t="s">
        <v>20</v>
      </c>
      <c r="N72" t="s">
        <v>1235</v>
      </c>
      <c r="O72" t="s">
        <v>82</v>
      </c>
    </row>
    <row r="73" spans="1:15">
      <c r="A73" t="s">
        <v>102</v>
      </c>
      <c r="B73" t="s">
        <v>15</v>
      </c>
      <c r="C73" s="1">
        <v>43819</v>
      </c>
      <c r="D73" t="s">
        <v>16</v>
      </c>
      <c r="E73" s="2">
        <v>5989</v>
      </c>
      <c r="F73" t="s">
        <v>17</v>
      </c>
      <c r="G73" t="s">
        <v>103</v>
      </c>
      <c r="H73" t="s">
        <v>104</v>
      </c>
      <c r="I73" t="s">
        <v>19</v>
      </c>
      <c r="J73" t="s">
        <v>105</v>
      </c>
      <c r="K73" t="s">
        <v>106</v>
      </c>
      <c r="L73">
        <v>2084</v>
      </c>
      <c r="M73" t="s">
        <v>27</v>
      </c>
      <c r="N73" t="s">
        <v>29</v>
      </c>
      <c r="O73" t="s">
        <v>82</v>
      </c>
    </row>
    <row r="74" spans="1:15">
      <c r="A74" t="s">
        <v>774</v>
      </c>
      <c r="B74" t="s">
        <v>15</v>
      </c>
      <c r="C74" s="1">
        <v>43773</v>
      </c>
      <c r="D74" t="s">
        <v>16</v>
      </c>
      <c r="E74" s="2">
        <v>5500</v>
      </c>
      <c r="F74" t="s">
        <v>17</v>
      </c>
      <c r="G74" t="s">
        <v>775</v>
      </c>
      <c r="H74" t="s">
        <v>776</v>
      </c>
      <c r="I74" t="s">
        <v>19</v>
      </c>
      <c r="J74" t="s">
        <v>777</v>
      </c>
      <c r="K74" t="s">
        <v>778</v>
      </c>
      <c r="L74">
        <v>2085</v>
      </c>
      <c r="M74" t="s">
        <v>27</v>
      </c>
      <c r="N74" t="s">
        <v>29</v>
      </c>
      <c r="O74" t="s">
        <v>82</v>
      </c>
    </row>
    <row r="75" spans="1:15">
      <c r="A75" t="s">
        <v>64</v>
      </c>
      <c r="B75" t="s">
        <v>15</v>
      </c>
      <c r="C75" s="1">
        <v>43819</v>
      </c>
      <c r="D75" t="s">
        <v>16</v>
      </c>
      <c r="E75" s="2">
        <v>20000</v>
      </c>
      <c r="F75" t="s">
        <v>17</v>
      </c>
      <c r="G75" t="s">
        <v>65</v>
      </c>
      <c r="H75" t="s">
        <v>66</v>
      </c>
      <c r="I75" t="s">
        <v>19</v>
      </c>
      <c r="J75" t="s">
        <v>67</v>
      </c>
      <c r="K75" t="s">
        <v>68</v>
      </c>
      <c r="L75">
        <v>3130</v>
      </c>
      <c r="M75" t="s">
        <v>20</v>
      </c>
      <c r="N75" t="s">
        <v>69</v>
      </c>
      <c r="O75" t="s">
        <v>82</v>
      </c>
    </row>
    <row r="76" spans="1:15">
      <c r="A76" t="s">
        <v>552</v>
      </c>
      <c r="B76" t="s">
        <v>15</v>
      </c>
      <c r="C76" s="1">
        <v>43796</v>
      </c>
      <c r="D76" t="s">
        <v>16</v>
      </c>
      <c r="E76" s="2">
        <v>7125</v>
      </c>
      <c r="F76" t="s">
        <v>17</v>
      </c>
      <c r="G76" t="s">
        <v>553</v>
      </c>
      <c r="H76" t="s">
        <v>554</v>
      </c>
      <c r="I76" t="s">
        <v>19</v>
      </c>
      <c r="J76" t="s">
        <v>555</v>
      </c>
      <c r="K76" t="s">
        <v>556</v>
      </c>
      <c r="L76">
        <v>3107</v>
      </c>
      <c r="M76" t="s">
        <v>20</v>
      </c>
      <c r="N76" t="s">
        <v>69</v>
      </c>
      <c r="O76" t="s">
        <v>82</v>
      </c>
    </row>
    <row r="77" spans="1:15">
      <c r="A77" t="s">
        <v>570</v>
      </c>
      <c r="B77" t="s">
        <v>15</v>
      </c>
      <c r="C77" s="1">
        <v>43801</v>
      </c>
      <c r="D77" t="s">
        <v>16</v>
      </c>
      <c r="E77" s="2">
        <v>11000</v>
      </c>
      <c r="F77" t="s">
        <v>17</v>
      </c>
      <c r="G77" t="s">
        <v>571</v>
      </c>
      <c r="H77" t="s">
        <v>572</v>
      </c>
      <c r="I77" t="s">
        <v>19</v>
      </c>
      <c r="J77" t="s">
        <v>573</v>
      </c>
      <c r="K77" t="s">
        <v>574</v>
      </c>
      <c r="L77">
        <v>2065</v>
      </c>
      <c r="M77" t="s">
        <v>27</v>
      </c>
      <c r="N77" t="s">
        <v>575</v>
      </c>
      <c r="O77" t="s">
        <v>82</v>
      </c>
    </row>
    <row r="78" spans="1:15">
      <c r="A78" t="s">
        <v>800</v>
      </c>
      <c r="B78" t="s">
        <v>767</v>
      </c>
      <c r="C78" s="1">
        <v>43634</v>
      </c>
      <c r="D78" t="s">
        <v>37</v>
      </c>
      <c r="E78" s="2">
        <v>2500</v>
      </c>
      <c r="F78" t="s">
        <v>795</v>
      </c>
      <c r="G78" t="s">
        <v>770</v>
      </c>
      <c r="H78" t="s">
        <v>796</v>
      </c>
      <c r="I78" t="s">
        <v>24</v>
      </c>
      <c r="J78" t="s">
        <v>801</v>
      </c>
      <c r="K78" t="s">
        <v>802</v>
      </c>
      <c r="L78">
        <v>6324</v>
      </c>
      <c r="M78" t="s">
        <v>25</v>
      </c>
      <c r="N78" t="s">
        <v>803</v>
      </c>
      <c r="O78" t="s">
        <v>82</v>
      </c>
    </row>
    <row r="79" spans="1:15">
      <c r="A79" t="s">
        <v>914</v>
      </c>
      <c r="B79" s="2" t="s">
        <v>767</v>
      </c>
      <c r="C79" s="1">
        <v>43630</v>
      </c>
      <c r="D79" t="s">
        <v>37</v>
      </c>
      <c r="E79" s="2">
        <v>4800</v>
      </c>
      <c r="F79" t="s">
        <v>795</v>
      </c>
      <c r="G79" t="s">
        <v>770</v>
      </c>
      <c r="H79" t="s">
        <v>796</v>
      </c>
      <c r="I79" t="s">
        <v>24</v>
      </c>
      <c r="J79" t="s">
        <v>915</v>
      </c>
      <c r="K79" t="s">
        <v>916</v>
      </c>
      <c r="L79">
        <v>6346</v>
      </c>
      <c r="M79" t="s">
        <v>25</v>
      </c>
      <c r="N79" t="s">
        <v>803</v>
      </c>
      <c r="O79" t="s">
        <v>82</v>
      </c>
    </row>
    <row r="80" spans="1:15">
      <c r="A80" t="s">
        <v>1057</v>
      </c>
      <c r="B80" t="s">
        <v>767</v>
      </c>
      <c r="C80" s="1">
        <v>43647</v>
      </c>
      <c r="D80" t="s">
        <v>37</v>
      </c>
      <c r="E80" s="2">
        <v>2000</v>
      </c>
      <c r="F80" t="s">
        <v>795</v>
      </c>
      <c r="G80" t="s">
        <v>770</v>
      </c>
      <c r="H80" t="s">
        <v>796</v>
      </c>
      <c r="I80" t="s">
        <v>24</v>
      </c>
      <c r="J80" t="s">
        <v>1058</v>
      </c>
      <c r="K80" t="s">
        <v>1059</v>
      </c>
      <c r="L80">
        <v>6359</v>
      </c>
      <c r="M80" t="s">
        <v>25</v>
      </c>
      <c r="N80" t="s">
        <v>803</v>
      </c>
      <c r="O80" t="s">
        <v>82</v>
      </c>
    </row>
    <row r="81" spans="1:15">
      <c r="A81" t="s">
        <v>729</v>
      </c>
      <c r="B81" t="s">
        <v>15</v>
      </c>
      <c r="C81" s="1">
        <v>43528</v>
      </c>
      <c r="D81" t="s">
        <v>16</v>
      </c>
      <c r="E81" s="2">
        <v>16750</v>
      </c>
      <c r="F81" t="s">
        <v>17</v>
      </c>
      <c r="G81" t="s">
        <v>730</v>
      </c>
      <c r="H81" t="s">
        <v>731</v>
      </c>
      <c r="I81" t="s">
        <v>19</v>
      </c>
      <c r="J81" t="s">
        <v>732</v>
      </c>
      <c r="K81" t="s">
        <v>628</v>
      </c>
      <c r="L81">
        <v>2256</v>
      </c>
      <c r="M81" t="s">
        <v>27</v>
      </c>
      <c r="N81" t="s">
        <v>629</v>
      </c>
      <c r="O81" t="s">
        <v>82</v>
      </c>
    </row>
    <row r="82" spans="1:15">
      <c r="A82" t="s">
        <v>1464</v>
      </c>
      <c r="B82" t="s">
        <v>15</v>
      </c>
      <c r="C82" s="1">
        <v>43819</v>
      </c>
      <c r="D82" t="s">
        <v>16</v>
      </c>
      <c r="E82" s="2">
        <v>7975</v>
      </c>
      <c r="F82" t="s">
        <v>17</v>
      </c>
      <c r="G82" t="s">
        <v>1465</v>
      </c>
      <c r="H82" t="s">
        <v>1466</v>
      </c>
      <c r="I82" t="s">
        <v>19</v>
      </c>
      <c r="J82" t="s">
        <v>627</v>
      </c>
      <c r="K82" t="s">
        <v>628</v>
      </c>
      <c r="L82">
        <v>2250</v>
      </c>
      <c r="M82" t="s">
        <v>27</v>
      </c>
      <c r="N82" t="s">
        <v>629</v>
      </c>
      <c r="O82" t="s">
        <v>82</v>
      </c>
    </row>
    <row r="83" spans="1:15">
      <c r="A83" t="s">
        <v>991</v>
      </c>
      <c r="B83" t="s">
        <v>767</v>
      </c>
      <c r="C83" s="1">
        <v>43641</v>
      </c>
      <c r="D83" t="s">
        <v>37</v>
      </c>
      <c r="E83" s="2">
        <v>5000</v>
      </c>
      <c r="F83" t="s">
        <v>795</v>
      </c>
      <c r="G83" t="s">
        <v>770</v>
      </c>
      <c r="H83" t="s">
        <v>796</v>
      </c>
      <c r="I83" t="s">
        <v>24</v>
      </c>
      <c r="J83" t="s">
        <v>992</v>
      </c>
      <c r="K83" t="s">
        <v>993</v>
      </c>
      <c r="L83">
        <v>6061</v>
      </c>
      <c r="M83" t="s">
        <v>25</v>
      </c>
      <c r="N83" t="s">
        <v>994</v>
      </c>
      <c r="O83" t="s">
        <v>82</v>
      </c>
    </row>
    <row r="84" spans="1:15">
      <c r="A84" t="s">
        <v>1411</v>
      </c>
      <c r="B84" t="s">
        <v>15</v>
      </c>
      <c r="C84" s="1">
        <v>43773</v>
      </c>
      <c r="D84" t="s">
        <v>16</v>
      </c>
      <c r="E84" s="2">
        <v>16154.6</v>
      </c>
      <c r="F84" t="s">
        <v>17</v>
      </c>
      <c r="G84" t="s">
        <v>1412</v>
      </c>
      <c r="H84" t="s">
        <v>1413</v>
      </c>
      <c r="I84" t="s">
        <v>19</v>
      </c>
      <c r="J84" t="s">
        <v>1414</v>
      </c>
      <c r="K84" t="s">
        <v>1415</v>
      </c>
      <c r="L84">
        <v>5073</v>
      </c>
      <c r="M84" t="s">
        <v>26</v>
      </c>
      <c r="N84" t="s">
        <v>1231</v>
      </c>
      <c r="O84" t="s">
        <v>82</v>
      </c>
    </row>
    <row r="85" spans="1:15">
      <c r="A85" t="s">
        <v>1359</v>
      </c>
      <c r="B85" t="s">
        <v>767</v>
      </c>
      <c r="C85" s="1">
        <v>43633</v>
      </c>
      <c r="D85" t="s">
        <v>37</v>
      </c>
      <c r="E85" s="2">
        <v>1000</v>
      </c>
      <c r="F85" t="s">
        <v>795</v>
      </c>
      <c r="G85" t="s">
        <v>770</v>
      </c>
      <c r="H85" t="s">
        <v>796</v>
      </c>
      <c r="I85" t="s">
        <v>24</v>
      </c>
      <c r="J85" t="s">
        <v>1360</v>
      </c>
      <c r="K85" t="s">
        <v>1361</v>
      </c>
      <c r="L85">
        <v>3305</v>
      </c>
      <c r="M85" t="s">
        <v>20</v>
      </c>
      <c r="N85" t="s">
        <v>678</v>
      </c>
      <c r="O85" t="s">
        <v>82</v>
      </c>
    </row>
    <row r="86" spans="1:15">
      <c r="A86" t="s">
        <v>1461</v>
      </c>
      <c r="B86" t="s">
        <v>767</v>
      </c>
      <c r="C86" s="1">
        <v>43630</v>
      </c>
      <c r="D86" t="s">
        <v>37</v>
      </c>
      <c r="E86" s="2">
        <v>2100</v>
      </c>
      <c r="F86" t="s">
        <v>795</v>
      </c>
      <c r="G86" t="s">
        <v>770</v>
      </c>
      <c r="H86" t="s">
        <v>796</v>
      </c>
      <c r="I86" t="s">
        <v>24</v>
      </c>
      <c r="J86" t="s">
        <v>1462</v>
      </c>
      <c r="K86" t="s">
        <v>1463</v>
      </c>
      <c r="L86">
        <v>3377</v>
      </c>
      <c r="M86" t="s">
        <v>20</v>
      </c>
      <c r="N86" t="s">
        <v>678</v>
      </c>
      <c r="O86" t="s">
        <v>82</v>
      </c>
    </row>
    <row r="87" spans="1:15">
      <c r="A87" t="s">
        <v>331</v>
      </c>
      <c r="B87" t="s">
        <v>15</v>
      </c>
      <c r="C87" s="1">
        <v>43782</v>
      </c>
      <c r="D87" t="s">
        <v>16</v>
      </c>
      <c r="E87" s="2">
        <v>3850</v>
      </c>
      <c r="F87" t="s">
        <v>17</v>
      </c>
      <c r="G87" t="s">
        <v>124</v>
      </c>
      <c r="H87" t="s">
        <v>332</v>
      </c>
      <c r="I87" t="s">
        <v>19</v>
      </c>
      <c r="J87" t="s">
        <v>333</v>
      </c>
      <c r="K87" t="s">
        <v>334</v>
      </c>
      <c r="L87">
        <v>4701</v>
      </c>
      <c r="M87" t="s">
        <v>34</v>
      </c>
      <c r="N87" t="s">
        <v>326</v>
      </c>
      <c r="O87" t="s">
        <v>48</v>
      </c>
    </row>
    <row r="88" spans="1:15">
      <c r="A88" t="s">
        <v>1375</v>
      </c>
      <c r="B88" t="s">
        <v>767</v>
      </c>
      <c r="C88" s="1">
        <v>43633</v>
      </c>
      <c r="D88" t="s">
        <v>37</v>
      </c>
      <c r="E88" s="2">
        <v>3645.88</v>
      </c>
      <c r="F88" t="s">
        <v>795</v>
      </c>
      <c r="G88" t="s">
        <v>770</v>
      </c>
      <c r="H88" t="s">
        <v>796</v>
      </c>
      <c r="I88" t="s">
        <v>24</v>
      </c>
      <c r="J88" t="s">
        <v>1376</v>
      </c>
      <c r="K88" t="s">
        <v>1377</v>
      </c>
      <c r="L88">
        <v>4806</v>
      </c>
      <c r="M88" t="s">
        <v>34</v>
      </c>
      <c r="N88" t="s">
        <v>1004</v>
      </c>
      <c r="O88" t="s">
        <v>48</v>
      </c>
    </row>
    <row r="89" spans="1:15">
      <c r="A89" s="4" t="s">
        <v>661</v>
      </c>
      <c r="B89" s="4" t="s">
        <v>15</v>
      </c>
      <c r="C89" s="5">
        <v>43550</v>
      </c>
      <c r="D89" s="4" t="s">
        <v>16</v>
      </c>
      <c r="E89" s="6">
        <v>100000</v>
      </c>
      <c r="F89" s="4" t="s">
        <v>31</v>
      </c>
      <c r="G89" s="4" t="s">
        <v>662</v>
      </c>
      <c r="H89" s="4" t="s">
        <v>663</v>
      </c>
      <c r="I89" s="4" t="s">
        <v>32</v>
      </c>
      <c r="J89" s="4" t="s">
        <v>664</v>
      </c>
      <c r="K89" s="4" t="s">
        <v>665</v>
      </c>
      <c r="L89" s="4">
        <v>4520</v>
      </c>
      <c r="M89" s="4" t="s">
        <v>34</v>
      </c>
      <c r="N89" s="4" t="s">
        <v>666</v>
      </c>
      <c r="O89" s="4" t="s">
        <v>48</v>
      </c>
    </row>
    <row r="90" spans="1:15">
      <c r="A90" t="s">
        <v>1386</v>
      </c>
      <c r="B90" t="s">
        <v>15</v>
      </c>
      <c r="C90" s="1">
        <v>43819</v>
      </c>
      <c r="D90" t="s">
        <v>16</v>
      </c>
      <c r="E90" s="2">
        <v>22000</v>
      </c>
      <c r="F90" t="s">
        <v>17</v>
      </c>
      <c r="G90" t="s">
        <v>1387</v>
      </c>
      <c r="H90" t="s">
        <v>1388</v>
      </c>
      <c r="I90" t="s">
        <v>19</v>
      </c>
      <c r="J90" t="s">
        <v>1389</v>
      </c>
      <c r="K90" t="s">
        <v>1390</v>
      </c>
      <c r="L90">
        <v>4214</v>
      </c>
      <c r="M90" t="s">
        <v>34</v>
      </c>
      <c r="N90" t="s">
        <v>1391</v>
      </c>
      <c r="O90" t="s">
        <v>48</v>
      </c>
    </row>
    <row r="91" spans="1:15">
      <c r="A91" t="s">
        <v>1512</v>
      </c>
      <c r="B91" t="s">
        <v>979</v>
      </c>
      <c r="C91" s="1">
        <v>43543</v>
      </c>
      <c r="D91" t="s">
        <v>980</v>
      </c>
      <c r="E91" s="2">
        <v>24477.200000000001</v>
      </c>
      <c r="F91" t="s">
        <v>981</v>
      </c>
      <c r="G91" t="s">
        <v>1513</v>
      </c>
      <c r="H91" t="s">
        <v>1514</v>
      </c>
      <c r="I91" t="s">
        <v>19</v>
      </c>
      <c r="J91" t="s">
        <v>1515</v>
      </c>
      <c r="K91" t="s">
        <v>1516</v>
      </c>
      <c r="L91">
        <v>4216</v>
      </c>
      <c r="M91" t="s">
        <v>34</v>
      </c>
      <c r="N91" t="s">
        <v>1391</v>
      </c>
      <c r="O91" t="s">
        <v>48</v>
      </c>
    </row>
    <row r="92" spans="1:15">
      <c r="A92" t="s">
        <v>1116</v>
      </c>
      <c r="B92" t="s">
        <v>767</v>
      </c>
      <c r="C92" s="1">
        <v>43633</v>
      </c>
      <c r="D92" t="s">
        <v>37</v>
      </c>
      <c r="E92" s="2">
        <v>5000</v>
      </c>
      <c r="F92" t="s">
        <v>795</v>
      </c>
      <c r="G92" t="s">
        <v>770</v>
      </c>
      <c r="H92" t="s">
        <v>796</v>
      </c>
      <c r="I92" t="s">
        <v>24</v>
      </c>
      <c r="J92" t="s">
        <v>1117</v>
      </c>
      <c r="K92" t="s">
        <v>1118</v>
      </c>
      <c r="L92">
        <v>4557</v>
      </c>
      <c r="M92" t="s">
        <v>34</v>
      </c>
      <c r="N92" t="s">
        <v>618</v>
      </c>
      <c r="O92" t="s">
        <v>48</v>
      </c>
    </row>
    <row r="93" spans="1:15">
      <c r="A93" t="s">
        <v>1033</v>
      </c>
      <c r="B93" t="s">
        <v>15</v>
      </c>
      <c r="C93" s="1">
        <v>43796</v>
      </c>
      <c r="D93" t="s">
        <v>16</v>
      </c>
      <c r="E93" s="2">
        <v>9075</v>
      </c>
      <c r="F93" t="s">
        <v>17</v>
      </c>
      <c r="G93" t="s">
        <v>1034</v>
      </c>
      <c r="H93" t="s">
        <v>1035</v>
      </c>
      <c r="I93" t="s">
        <v>19</v>
      </c>
      <c r="J93" t="s">
        <v>1036</v>
      </c>
      <c r="K93" t="s">
        <v>1037</v>
      </c>
      <c r="L93">
        <v>4702</v>
      </c>
      <c r="M93" t="s">
        <v>34</v>
      </c>
      <c r="N93" t="s">
        <v>1038</v>
      </c>
      <c r="O93" t="s">
        <v>48</v>
      </c>
    </row>
    <row r="94" spans="1:15">
      <c r="A94" t="s">
        <v>254</v>
      </c>
      <c r="B94" t="s">
        <v>15</v>
      </c>
      <c r="C94" s="1">
        <v>43817</v>
      </c>
      <c r="D94" t="s">
        <v>16</v>
      </c>
      <c r="E94" s="2">
        <v>4500</v>
      </c>
      <c r="F94" t="s">
        <v>17</v>
      </c>
      <c r="G94" t="s">
        <v>119</v>
      </c>
      <c r="H94" t="s">
        <v>255</v>
      </c>
      <c r="I94" t="s">
        <v>19</v>
      </c>
      <c r="J94" t="s">
        <v>256</v>
      </c>
      <c r="K94" t="s">
        <v>257</v>
      </c>
      <c r="L94">
        <v>4510</v>
      </c>
      <c r="M94" t="s">
        <v>34</v>
      </c>
      <c r="N94" t="s">
        <v>47</v>
      </c>
      <c r="O94" t="s">
        <v>48</v>
      </c>
    </row>
    <row r="95" spans="1:15">
      <c r="A95" t="s">
        <v>972</v>
      </c>
      <c r="B95" t="s">
        <v>15</v>
      </c>
      <c r="C95" s="1">
        <v>43467</v>
      </c>
      <c r="D95" t="s">
        <v>16</v>
      </c>
      <c r="E95" s="2">
        <v>3000</v>
      </c>
      <c r="F95" t="s">
        <v>17</v>
      </c>
      <c r="G95" t="s">
        <v>973</v>
      </c>
      <c r="H95" t="s">
        <v>974</v>
      </c>
      <c r="I95" t="s">
        <v>19</v>
      </c>
      <c r="J95" t="s">
        <v>975</v>
      </c>
      <c r="K95" t="s">
        <v>976</v>
      </c>
      <c r="L95">
        <v>4020</v>
      </c>
      <c r="M95" t="s">
        <v>34</v>
      </c>
      <c r="N95" t="s">
        <v>977</v>
      </c>
      <c r="O95" t="s">
        <v>48</v>
      </c>
    </row>
    <row r="96" spans="1:15">
      <c r="A96" t="s">
        <v>1104</v>
      </c>
      <c r="B96" t="s">
        <v>767</v>
      </c>
      <c r="C96" s="1">
        <v>43633</v>
      </c>
      <c r="D96" t="s">
        <v>37</v>
      </c>
      <c r="E96" s="2">
        <v>2888.5</v>
      </c>
      <c r="F96" t="s">
        <v>795</v>
      </c>
      <c r="G96" t="s">
        <v>770</v>
      </c>
      <c r="H96" t="s">
        <v>796</v>
      </c>
      <c r="I96" t="s">
        <v>24</v>
      </c>
      <c r="J96" t="s">
        <v>1105</v>
      </c>
      <c r="K96" t="s">
        <v>1106</v>
      </c>
      <c r="L96">
        <v>4211</v>
      </c>
      <c r="M96" t="s">
        <v>34</v>
      </c>
      <c r="N96" t="s">
        <v>1107</v>
      </c>
      <c r="O96" t="s">
        <v>48</v>
      </c>
    </row>
    <row r="97" spans="1:15">
      <c r="A97" t="s">
        <v>1452</v>
      </c>
      <c r="B97" t="s">
        <v>767</v>
      </c>
      <c r="C97" s="1">
        <v>43630</v>
      </c>
      <c r="D97" t="s">
        <v>37</v>
      </c>
      <c r="E97" s="2">
        <v>1883</v>
      </c>
      <c r="F97" t="s">
        <v>795</v>
      </c>
      <c r="G97" t="s">
        <v>770</v>
      </c>
      <c r="H97" t="s">
        <v>796</v>
      </c>
      <c r="I97" t="s">
        <v>24</v>
      </c>
      <c r="J97" t="s">
        <v>1453</v>
      </c>
      <c r="K97" t="s">
        <v>1454</v>
      </c>
      <c r="L97">
        <v>4272</v>
      </c>
      <c r="M97" t="s">
        <v>34</v>
      </c>
      <c r="N97" t="s">
        <v>1107</v>
      </c>
      <c r="O97" t="s">
        <v>48</v>
      </c>
    </row>
    <row r="98" spans="1:15">
      <c r="A98" t="s">
        <v>1098</v>
      </c>
      <c r="B98" t="s">
        <v>767</v>
      </c>
      <c r="C98" s="1">
        <v>43633</v>
      </c>
      <c r="D98" t="s">
        <v>37</v>
      </c>
      <c r="E98" s="2">
        <v>2500</v>
      </c>
      <c r="F98" t="s">
        <v>795</v>
      </c>
      <c r="G98" t="s">
        <v>770</v>
      </c>
      <c r="H98" t="s">
        <v>796</v>
      </c>
      <c r="I98" t="s">
        <v>24</v>
      </c>
      <c r="J98" t="s">
        <v>1099</v>
      </c>
      <c r="K98" t="s">
        <v>1100</v>
      </c>
      <c r="L98">
        <v>2450</v>
      </c>
      <c r="M98" t="s">
        <v>27</v>
      </c>
      <c r="N98" t="s">
        <v>400</v>
      </c>
      <c r="O98" t="s">
        <v>33</v>
      </c>
    </row>
    <row r="99" spans="1:15">
      <c r="A99" t="s">
        <v>1356</v>
      </c>
      <c r="B99" t="s">
        <v>767</v>
      </c>
      <c r="C99" s="1">
        <v>43633</v>
      </c>
      <c r="D99" t="s">
        <v>37</v>
      </c>
      <c r="E99" s="2">
        <v>1132</v>
      </c>
      <c r="F99" t="s">
        <v>795</v>
      </c>
      <c r="G99" t="s">
        <v>770</v>
      </c>
      <c r="H99" t="s">
        <v>796</v>
      </c>
      <c r="I99" t="s">
        <v>32</v>
      </c>
      <c r="J99" t="s">
        <v>1357</v>
      </c>
      <c r="K99" t="s">
        <v>1358</v>
      </c>
      <c r="L99">
        <v>2448</v>
      </c>
      <c r="M99" t="s">
        <v>27</v>
      </c>
      <c r="N99" t="s">
        <v>400</v>
      </c>
      <c r="O99" t="s">
        <v>33</v>
      </c>
    </row>
    <row r="100" spans="1:15">
      <c r="A100" t="s">
        <v>718</v>
      </c>
      <c r="B100" t="s">
        <v>15</v>
      </c>
      <c r="C100" s="1">
        <v>43474</v>
      </c>
      <c r="D100" t="s">
        <v>706</v>
      </c>
      <c r="E100" s="2">
        <v>200000</v>
      </c>
      <c r="F100" t="s">
        <v>707</v>
      </c>
      <c r="G100" t="s">
        <v>719</v>
      </c>
      <c r="H100" t="s">
        <v>720</v>
      </c>
      <c r="I100" t="s">
        <v>32</v>
      </c>
      <c r="J100" t="s">
        <v>721</v>
      </c>
      <c r="K100" t="s">
        <v>722</v>
      </c>
      <c r="L100">
        <v>2648</v>
      </c>
      <c r="M100" t="s">
        <v>27</v>
      </c>
      <c r="N100" t="s">
        <v>723</v>
      </c>
      <c r="O100" t="s">
        <v>33</v>
      </c>
    </row>
    <row r="101" spans="1:15">
      <c r="A101" t="s">
        <v>132</v>
      </c>
      <c r="B101" t="s">
        <v>15</v>
      </c>
      <c r="C101" s="1">
        <v>43789</v>
      </c>
      <c r="D101" t="s">
        <v>16</v>
      </c>
      <c r="E101" s="2">
        <v>5000</v>
      </c>
      <c r="F101" t="s">
        <v>17</v>
      </c>
      <c r="G101" t="s">
        <v>133</v>
      </c>
      <c r="H101" t="s">
        <v>134</v>
      </c>
      <c r="I101" t="s">
        <v>19</v>
      </c>
      <c r="J101" t="s">
        <v>135</v>
      </c>
      <c r="K101" t="s">
        <v>136</v>
      </c>
      <c r="L101">
        <v>3909</v>
      </c>
      <c r="M101" t="s">
        <v>20</v>
      </c>
      <c r="N101" t="s">
        <v>49</v>
      </c>
      <c r="O101" t="s">
        <v>33</v>
      </c>
    </row>
    <row r="102" spans="1:15">
      <c r="A102" t="s">
        <v>748</v>
      </c>
      <c r="B102" t="s">
        <v>15</v>
      </c>
      <c r="C102" s="1">
        <v>43518</v>
      </c>
      <c r="D102" t="s">
        <v>16</v>
      </c>
      <c r="E102" s="2">
        <v>800000</v>
      </c>
      <c r="F102" t="s">
        <v>31</v>
      </c>
      <c r="G102" t="s">
        <v>749</v>
      </c>
      <c r="H102" t="s">
        <v>750</v>
      </c>
      <c r="I102" t="s">
        <v>32</v>
      </c>
      <c r="J102" t="s">
        <v>751</v>
      </c>
      <c r="K102" t="s">
        <v>752</v>
      </c>
      <c r="L102">
        <v>3825</v>
      </c>
      <c r="M102" t="s">
        <v>20</v>
      </c>
      <c r="N102" t="s">
        <v>49</v>
      </c>
      <c r="O102" t="s">
        <v>33</v>
      </c>
    </row>
    <row r="103" spans="1:15">
      <c r="A103" t="s">
        <v>118</v>
      </c>
      <c r="B103" t="s">
        <v>15</v>
      </c>
      <c r="C103" s="1">
        <v>43796</v>
      </c>
      <c r="D103" t="s">
        <v>16</v>
      </c>
      <c r="E103" s="2">
        <v>3000</v>
      </c>
      <c r="F103" t="s">
        <v>17</v>
      </c>
      <c r="G103" t="s">
        <v>119</v>
      </c>
      <c r="H103" t="s">
        <v>120</v>
      </c>
      <c r="I103" t="s">
        <v>19</v>
      </c>
      <c r="J103" t="s">
        <v>121</v>
      </c>
      <c r="K103" t="s">
        <v>122</v>
      </c>
      <c r="L103">
        <v>2429</v>
      </c>
      <c r="M103" t="s">
        <v>27</v>
      </c>
      <c r="N103" t="s">
        <v>58</v>
      </c>
      <c r="O103" t="s">
        <v>33</v>
      </c>
    </row>
    <row r="104" spans="1:15">
      <c r="A104" t="s">
        <v>163</v>
      </c>
      <c r="B104" t="s">
        <v>15</v>
      </c>
      <c r="C104" s="1">
        <v>43467</v>
      </c>
      <c r="D104" t="s">
        <v>16</v>
      </c>
      <c r="E104" s="2">
        <v>6000</v>
      </c>
      <c r="F104" t="s">
        <v>17</v>
      </c>
      <c r="G104" t="s">
        <v>164</v>
      </c>
      <c r="H104" t="s">
        <v>165</v>
      </c>
      <c r="I104" t="s">
        <v>19</v>
      </c>
      <c r="J104" t="s">
        <v>166</v>
      </c>
      <c r="K104" t="s">
        <v>167</v>
      </c>
      <c r="L104">
        <v>2430</v>
      </c>
      <c r="M104" t="s">
        <v>27</v>
      </c>
      <c r="N104" t="s">
        <v>58</v>
      </c>
      <c r="O104" t="s">
        <v>33</v>
      </c>
    </row>
    <row r="105" spans="1:15">
      <c r="A105" t="s">
        <v>588</v>
      </c>
      <c r="B105" t="s">
        <v>15</v>
      </c>
      <c r="C105" s="1">
        <v>43782</v>
      </c>
      <c r="D105" t="s">
        <v>16</v>
      </c>
      <c r="E105" s="2">
        <v>14700</v>
      </c>
      <c r="F105" t="s">
        <v>17</v>
      </c>
      <c r="G105" t="s">
        <v>589</v>
      </c>
      <c r="H105" t="s">
        <v>590</v>
      </c>
      <c r="I105" t="s">
        <v>19</v>
      </c>
      <c r="J105" t="s">
        <v>591</v>
      </c>
      <c r="K105" t="s">
        <v>592</v>
      </c>
      <c r="L105">
        <v>2428</v>
      </c>
      <c r="M105" t="s">
        <v>27</v>
      </c>
      <c r="N105" t="s">
        <v>58</v>
      </c>
      <c r="O105" t="s">
        <v>33</v>
      </c>
    </row>
    <row r="106" spans="1:15">
      <c r="A106" t="s">
        <v>921</v>
      </c>
      <c r="B106" s="2" t="s">
        <v>767</v>
      </c>
      <c r="C106" s="1">
        <v>43630</v>
      </c>
      <c r="D106" t="s">
        <v>37</v>
      </c>
      <c r="E106" s="2">
        <v>2485</v>
      </c>
      <c r="F106" t="s">
        <v>795</v>
      </c>
      <c r="G106" t="s">
        <v>770</v>
      </c>
      <c r="H106" t="s">
        <v>796</v>
      </c>
      <c r="I106" t="s">
        <v>24</v>
      </c>
      <c r="J106" t="s">
        <v>922</v>
      </c>
      <c r="K106" t="s">
        <v>923</v>
      </c>
      <c r="L106">
        <v>2439</v>
      </c>
      <c r="M106" t="s">
        <v>27</v>
      </c>
      <c r="N106" t="s">
        <v>58</v>
      </c>
      <c r="O106" t="s">
        <v>33</v>
      </c>
    </row>
    <row r="107" spans="1:15">
      <c r="A107" t="s">
        <v>268</v>
      </c>
      <c r="B107" t="s">
        <v>15</v>
      </c>
      <c r="C107" s="1">
        <v>43819</v>
      </c>
      <c r="D107" t="s">
        <v>16</v>
      </c>
      <c r="E107" s="2">
        <v>20000</v>
      </c>
      <c r="F107" t="s">
        <v>17</v>
      </c>
      <c r="G107" t="s">
        <v>269</v>
      </c>
      <c r="H107" t="s">
        <v>270</v>
      </c>
      <c r="I107" t="s">
        <v>19</v>
      </c>
      <c r="J107" t="s">
        <v>271</v>
      </c>
      <c r="K107" t="s">
        <v>272</v>
      </c>
      <c r="L107">
        <v>3512</v>
      </c>
      <c r="M107" t="s">
        <v>20</v>
      </c>
      <c r="N107" t="s">
        <v>57</v>
      </c>
      <c r="O107" t="s">
        <v>33</v>
      </c>
    </row>
    <row r="108" spans="1:15">
      <c r="A108" t="s">
        <v>424</v>
      </c>
      <c r="B108" t="s">
        <v>15</v>
      </c>
      <c r="C108" s="1">
        <v>43563</v>
      </c>
      <c r="D108" t="s">
        <v>16</v>
      </c>
      <c r="E108" s="2">
        <v>1400000</v>
      </c>
      <c r="F108" t="s">
        <v>23</v>
      </c>
      <c r="G108" t="s">
        <v>425</v>
      </c>
      <c r="H108" t="s">
        <v>426</v>
      </c>
      <c r="I108" t="s">
        <v>24</v>
      </c>
      <c r="J108" t="s">
        <v>427</v>
      </c>
      <c r="K108" t="s">
        <v>428</v>
      </c>
      <c r="L108">
        <v>2340</v>
      </c>
      <c r="M108" t="s">
        <v>27</v>
      </c>
      <c r="N108" t="s">
        <v>429</v>
      </c>
      <c r="O108" t="s">
        <v>33</v>
      </c>
    </row>
    <row r="109" spans="1:15">
      <c r="A109" t="s">
        <v>779</v>
      </c>
      <c r="B109" t="s">
        <v>15</v>
      </c>
      <c r="C109" s="1">
        <v>43773</v>
      </c>
      <c r="D109" t="s">
        <v>16</v>
      </c>
      <c r="E109" s="2">
        <v>7987</v>
      </c>
      <c r="F109" t="s">
        <v>17</v>
      </c>
      <c r="G109" t="s">
        <v>775</v>
      </c>
      <c r="H109" t="s">
        <v>780</v>
      </c>
      <c r="I109" t="s">
        <v>19</v>
      </c>
      <c r="J109" t="s">
        <v>781</v>
      </c>
      <c r="K109" t="s">
        <v>782</v>
      </c>
      <c r="L109">
        <v>2371</v>
      </c>
      <c r="M109" t="s">
        <v>27</v>
      </c>
      <c r="N109" t="s">
        <v>429</v>
      </c>
      <c r="O109" t="s">
        <v>33</v>
      </c>
    </row>
    <row r="110" spans="1:15">
      <c r="A110" t="s">
        <v>1242</v>
      </c>
      <c r="B110" t="s">
        <v>767</v>
      </c>
      <c r="C110" s="1">
        <v>43630</v>
      </c>
      <c r="D110" t="s">
        <v>37</v>
      </c>
      <c r="E110" s="2">
        <v>1000</v>
      </c>
      <c r="F110" t="s">
        <v>795</v>
      </c>
      <c r="G110" t="s">
        <v>770</v>
      </c>
      <c r="H110" t="s">
        <v>796</v>
      </c>
      <c r="I110" t="s">
        <v>24</v>
      </c>
      <c r="J110" t="s">
        <v>1243</v>
      </c>
      <c r="K110" t="s">
        <v>1244</v>
      </c>
      <c r="L110">
        <v>3730</v>
      </c>
      <c r="M110" t="s">
        <v>20</v>
      </c>
      <c r="N110" t="s">
        <v>44</v>
      </c>
      <c r="O110" t="s">
        <v>33</v>
      </c>
    </row>
    <row r="111" spans="1:15">
      <c r="A111" t="s">
        <v>1365</v>
      </c>
      <c r="B111" t="s">
        <v>767</v>
      </c>
      <c r="C111" s="1">
        <v>43633</v>
      </c>
      <c r="D111" t="s">
        <v>37</v>
      </c>
      <c r="E111" s="2">
        <v>1255</v>
      </c>
      <c r="F111" t="s">
        <v>795</v>
      </c>
      <c r="G111" t="s">
        <v>770</v>
      </c>
      <c r="H111" t="s">
        <v>796</v>
      </c>
      <c r="I111" t="s">
        <v>24</v>
      </c>
      <c r="J111" t="s">
        <v>1366</v>
      </c>
      <c r="K111" t="s">
        <v>1367</v>
      </c>
      <c r="L111">
        <v>3620</v>
      </c>
      <c r="M111" t="s">
        <v>20</v>
      </c>
      <c r="N111" t="s">
        <v>44</v>
      </c>
      <c r="O111" t="s">
        <v>33</v>
      </c>
    </row>
    <row r="112" spans="1:15">
      <c r="A112" t="s">
        <v>199</v>
      </c>
      <c r="B112" t="s">
        <v>15</v>
      </c>
      <c r="C112" s="1">
        <v>43773</v>
      </c>
      <c r="D112" t="s">
        <v>16</v>
      </c>
      <c r="E112" s="2">
        <v>17400</v>
      </c>
      <c r="F112" t="s">
        <v>17</v>
      </c>
      <c r="G112" t="s">
        <v>200</v>
      </c>
      <c r="H112" t="s">
        <v>201</v>
      </c>
      <c r="I112" t="s">
        <v>19</v>
      </c>
      <c r="J112" t="s">
        <v>202</v>
      </c>
      <c r="K112" t="s">
        <v>203</v>
      </c>
      <c r="L112">
        <v>2460</v>
      </c>
      <c r="M112" t="s">
        <v>27</v>
      </c>
      <c r="N112" t="s">
        <v>39</v>
      </c>
      <c r="O112" t="s">
        <v>33</v>
      </c>
    </row>
    <row r="113" spans="1:15">
      <c r="A113" t="s">
        <v>713</v>
      </c>
      <c r="B113" t="s">
        <v>15</v>
      </c>
      <c r="C113" s="1">
        <v>43796</v>
      </c>
      <c r="D113" t="s">
        <v>16</v>
      </c>
      <c r="E113" s="2">
        <v>2555</v>
      </c>
      <c r="F113" t="s">
        <v>17</v>
      </c>
      <c r="G113" t="s">
        <v>714</v>
      </c>
      <c r="H113" t="s">
        <v>715</v>
      </c>
      <c r="I113" t="s">
        <v>19</v>
      </c>
      <c r="J113" t="s">
        <v>716</v>
      </c>
      <c r="K113" t="s">
        <v>717</v>
      </c>
      <c r="L113">
        <v>2470</v>
      </c>
      <c r="M113" t="s">
        <v>27</v>
      </c>
      <c r="N113" t="s">
        <v>39</v>
      </c>
      <c r="O113" t="s">
        <v>33</v>
      </c>
    </row>
    <row r="114" spans="1:15">
      <c r="A114" t="s">
        <v>1250</v>
      </c>
      <c r="B114" t="s">
        <v>15</v>
      </c>
      <c r="C114" s="1">
        <v>43789</v>
      </c>
      <c r="D114" t="s">
        <v>16</v>
      </c>
      <c r="E114" s="2">
        <v>20000</v>
      </c>
      <c r="F114" t="s">
        <v>17</v>
      </c>
      <c r="G114" t="s">
        <v>1251</v>
      </c>
      <c r="H114" t="s">
        <v>1252</v>
      </c>
      <c r="I114" t="s">
        <v>19</v>
      </c>
      <c r="J114" t="s">
        <v>1253</v>
      </c>
      <c r="K114" t="s">
        <v>1254</v>
      </c>
      <c r="L114">
        <v>2480</v>
      </c>
      <c r="M114" t="s">
        <v>27</v>
      </c>
      <c r="N114" t="s">
        <v>39</v>
      </c>
      <c r="O114" t="s">
        <v>33</v>
      </c>
    </row>
    <row r="115" spans="1:15">
      <c r="A115" t="s">
        <v>1255</v>
      </c>
      <c r="B115" t="s">
        <v>767</v>
      </c>
      <c r="C115" s="1">
        <v>43630</v>
      </c>
      <c r="D115" t="s">
        <v>37</v>
      </c>
      <c r="E115" s="2">
        <v>5000</v>
      </c>
      <c r="F115" t="s">
        <v>795</v>
      </c>
      <c r="G115" t="s">
        <v>770</v>
      </c>
      <c r="H115" t="s">
        <v>796</v>
      </c>
      <c r="I115" t="s">
        <v>24</v>
      </c>
      <c r="J115" t="s">
        <v>1256</v>
      </c>
      <c r="K115" t="s">
        <v>1257</v>
      </c>
      <c r="L115">
        <v>2460</v>
      </c>
      <c r="M115" t="s">
        <v>27</v>
      </c>
      <c r="N115" t="s">
        <v>39</v>
      </c>
      <c r="O115" t="s">
        <v>33</v>
      </c>
    </row>
    <row r="116" spans="1:15">
      <c r="A116" t="s">
        <v>705</v>
      </c>
      <c r="B116" t="s">
        <v>15</v>
      </c>
      <c r="C116" s="1">
        <v>43629</v>
      </c>
      <c r="D116" t="s">
        <v>706</v>
      </c>
      <c r="E116" s="2">
        <v>33000</v>
      </c>
      <c r="F116" t="s">
        <v>707</v>
      </c>
      <c r="G116" t="s">
        <v>708</v>
      </c>
      <c r="H116" t="s">
        <v>709</v>
      </c>
      <c r="I116" t="s">
        <v>32</v>
      </c>
      <c r="J116" t="s">
        <v>710</v>
      </c>
      <c r="K116" t="s">
        <v>711</v>
      </c>
      <c r="L116">
        <v>2401</v>
      </c>
      <c r="M116" t="s">
        <v>27</v>
      </c>
      <c r="N116" t="s">
        <v>712</v>
      </c>
      <c r="O116" t="s">
        <v>33</v>
      </c>
    </row>
    <row r="118" spans="1:15">
      <c r="D118" t="s">
        <v>1575</v>
      </c>
      <c r="E118" s="2">
        <f>SUM(E2:E117)</f>
        <v>3595992.83</v>
      </c>
    </row>
    <row r="120" spans="1:15">
      <c r="C120" t="s">
        <v>587</v>
      </c>
      <c r="E120" s="2">
        <v>3501</v>
      </c>
    </row>
    <row r="121" spans="1:15">
      <c r="C121" t="s">
        <v>83</v>
      </c>
      <c r="E121" s="2">
        <v>22000</v>
      </c>
    </row>
    <row r="122" spans="1:15">
      <c r="C122" t="s">
        <v>417</v>
      </c>
      <c r="E122" s="2">
        <v>20000</v>
      </c>
    </row>
    <row r="123" spans="1:15">
      <c r="C123" t="s">
        <v>22</v>
      </c>
      <c r="E123" s="2">
        <f>E5+E6+E7+E8+E9+E10+E11+E12+E13+E14+E15+E16+E17+E18+E19+E20+E21+E22+E23+E24+E25+E26+E27+E28+E29+E30+E31+E32+E33+E34+E35+E36+E37+E38+E39+E40+E41+E42+E43+E44+E45+E46</f>
        <v>299015.15000000002</v>
      </c>
    </row>
    <row r="124" spans="1:15">
      <c r="C124" t="s">
        <v>1576</v>
      </c>
      <c r="E124" s="2">
        <f>E47+E48+E49+E50+E51+E52+E53+E54+E55+E56+E57+E58+E59+E60+E61+E62+E63+E64+E65+E66+E67+E68+E69+E70+E71+E72+E73+E74+E75+E76+E77+E78+E79+E80+E81+E82+E83+E84+E85+E86</f>
        <v>528143.1</v>
      </c>
    </row>
    <row r="125" spans="1:15">
      <c r="C125" t="s">
        <v>48</v>
      </c>
      <c r="E125" s="2">
        <f>E87+E88+E89+E90+E91+E92+E93+E94+E95+E96+E97</f>
        <v>180319.58000000002</v>
      </c>
    </row>
    <row r="126" spans="1:15">
      <c r="C126" t="s">
        <v>33</v>
      </c>
      <c r="E126" s="2">
        <f>E98+E99+E100+E101+E102+E103+E104+E105+E106+E107+E108+E109+E110+E111+E112+E113+E114+E115+E116</f>
        <v>2543014</v>
      </c>
    </row>
    <row r="127" spans="1:15">
      <c r="D127" t="s">
        <v>1575</v>
      </c>
      <c r="E127" s="2">
        <f>SUM(E120:E126)</f>
        <v>3595992.83</v>
      </c>
    </row>
    <row r="130" spans="3:5">
      <c r="C130" t="s">
        <v>1579</v>
      </c>
      <c r="E130" s="2">
        <f>E120+E121+E122</f>
        <v>45501</v>
      </c>
    </row>
    <row r="131" spans="3:5">
      <c r="C131" t="s">
        <v>22</v>
      </c>
      <c r="E131" s="2">
        <f>E123</f>
        <v>299015.15000000002</v>
      </c>
    </row>
    <row r="132" spans="3:5">
      <c r="C132" t="s">
        <v>1578</v>
      </c>
      <c r="E132" s="2">
        <f>E124+E125+E126</f>
        <v>3251476.6799999997</v>
      </c>
    </row>
  </sheetData>
  <sortState ref="A2:O116">
    <sortCondition ref="O2:O116"/>
    <sortCondition ref="N2:N116"/>
  </sortState>
  <phoneticPr fontId="1" type="noConversion"/>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dimension ref="A1:O57"/>
  <sheetViews>
    <sheetView topLeftCell="A39" workbookViewId="0">
      <selection activeCell="E58" sqref="E58"/>
    </sheetView>
  </sheetViews>
  <sheetFormatPr defaultRowHeight="15"/>
  <cols>
    <col min="2" max="2" width="14.85546875" customWidth="1"/>
    <col min="3" max="3" width="11.85546875" customWidth="1"/>
    <col min="4" max="4" width="10.28515625" customWidth="1"/>
    <col min="5" max="5" width="14" customWidth="1"/>
  </cols>
  <sheetData>
    <row r="1" spans="1:15">
      <c r="A1" t="s">
        <v>0</v>
      </c>
      <c r="B1" t="s">
        <v>1</v>
      </c>
      <c r="C1" t="s">
        <v>2</v>
      </c>
      <c r="D1" t="s">
        <v>3</v>
      </c>
      <c r="E1" t="s">
        <v>4</v>
      </c>
      <c r="F1" t="s">
        <v>5</v>
      </c>
      <c r="G1" t="s">
        <v>18</v>
      </c>
      <c r="H1" t="s">
        <v>6</v>
      </c>
      <c r="I1" t="s">
        <v>7</v>
      </c>
      <c r="J1" t="s">
        <v>8</v>
      </c>
      <c r="K1" t="s">
        <v>9</v>
      </c>
      <c r="L1" t="s">
        <v>10</v>
      </c>
      <c r="M1" t="s">
        <v>11</v>
      </c>
      <c r="N1" t="s">
        <v>12</v>
      </c>
      <c r="O1" t="s">
        <v>13</v>
      </c>
    </row>
    <row r="2" spans="1:15">
      <c r="A2" t="s">
        <v>656</v>
      </c>
      <c r="B2" t="s">
        <v>15</v>
      </c>
      <c r="C2" s="1">
        <v>44075</v>
      </c>
      <c r="D2" t="s">
        <v>16</v>
      </c>
      <c r="E2" s="2">
        <v>82500</v>
      </c>
      <c r="F2" t="s">
        <v>31</v>
      </c>
      <c r="G2" t="s">
        <v>657</v>
      </c>
      <c r="H2" t="s">
        <v>658</v>
      </c>
      <c r="I2" t="s">
        <v>32</v>
      </c>
      <c r="J2" t="s">
        <v>659</v>
      </c>
      <c r="K2" t="s">
        <v>660</v>
      </c>
      <c r="L2">
        <v>5255</v>
      </c>
      <c r="M2" t="s">
        <v>26</v>
      </c>
      <c r="N2" t="s">
        <v>586</v>
      </c>
      <c r="O2" t="s">
        <v>587</v>
      </c>
    </row>
    <row r="3" spans="1:15">
      <c r="A3" t="s">
        <v>806</v>
      </c>
      <c r="B3" t="s">
        <v>767</v>
      </c>
      <c r="C3" s="1">
        <v>44007</v>
      </c>
      <c r="D3" t="s">
        <v>768</v>
      </c>
      <c r="E3" s="2">
        <v>5000</v>
      </c>
      <c r="F3" t="s">
        <v>807</v>
      </c>
      <c r="G3" t="s">
        <v>770</v>
      </c>
      <c r="H3" t="s">
        <v>796</v>
      </c>
      <c r="I3" t="s">
        <v>32</v>
      </c>
      <c r="J3" t="s">
        <v>808</v>
      </c>
      <c r="K3" t="s">
        <v>809</v>
      </c>
      <c r="L3">
        <v>5142</v>
      </c>
      <c r="M3" t="s">
        <v>26</v>
      </c>
      <c r="N3" t="s">
        <v>586</v>
      </c>
      <c r="O3" t="s">
        <v>587</v>
      </c>
    </row>
    <row r="4" spans="1:15">
      <c r="A4" t="s">
        <v>825</v>
      </c>
      <c r="B4" t="s">
        <v>767</v>
      </c>
      <c r="C4" s="1">
        <v>44007</v>
      </c>
      <c r="D4" t="s">
        <v>768</v>
      </c>
      <c r="E4" s="2">
        <v>1300</v>
      </c>
      <c r="F4" t="s">
        <v>807</v>
      </c>
      <c r="G4" t="s">
        <v>770</v>
      </c>
      <c r="H4" t="s">
        <v>796</v>
      </c>
      <c r="I4" t="s">
        <v>32</v>
      </c>
      <c r="J4" t="s">
        <v>826</v>
      </c>
      <c r="K4" t="s">
        <v>827</v>
      </c>
      <c r="L4">
        <v>5241</v>
      </c>
      <c r="M4" t="s">
        <v>26</v>
      </c>
      <c r="N4" t="s">
        <v>586</v>
      </c>
      <c r="O4" t="s">
        <v>587</v>
      </c>
    </row>
    <row r="5" spans="1:15">
      <c r="A5" t="s">
        <v>1180</v>
      </c>
      <c r="B5" t="s">
        <v>767</v>
      </c>
      <c r="C5" s="1">
        <v>44007</v>
      </c>
      <c r="D5" t="s">
        <v>768</v>
      </c>
      <c r="E5" s="2">
        <v>1140</v>
      </c>
      <c r="F5" t="s">
        <v>807</v>
      </c>
      <c r="G5" t="s">
        <v>770</v>
      </c>
      <c r="H5" t="s">
        <v>796</v>
      </c>
      <c r="I5" t="s">
        <v>32</v>
      </c>
      <c r="J5" t="s">
        <v>1175</v>
      </c>
      <c r="K5" t="s">
        <v>1176</v>
      </c>
      <c r="L5">
        <v>5168</v>
      </c>
      <c r="M5" t="s">
        <v>26</v>
      </c>
      <c r="N5" t="s">
        <v>586</v>
      </c>
      <c r="O5" t="s">
        <v>587</v>
      </c>
    </row>
    <row r="6" spans="1:15">
      <c r="A6" s="4" t="s">
        <v>850</v>
      </c>
      <c r="B6" s="4" t="s">
        <v>851</v>
      </c>
      <c r="C6" s="5">
        <v>44069</v>
      </c>
      <c r="D6" s="4" t="s">
        <v>852</v>
      </c>
      <c r="E6" s="6">
        <v>220000</v>
      </c>
      <c r="F6" s="4" t="s">
        <v>853</v>
      </c>
      <c r="G6" s="4" t="s">
        <v>853</v>
      </c>
      <c r="H6" s="4" t="s">
        <v>854</v>
      </c>
      <c r="I6" s="4" t="s">
        <v>24</v>
      </c>
      <c r="J6" s="4" t="s">
        <v>247</v>
      </c>
      <c r="K6" s="4" t="s">
        <v>855</v>
      </c>
      <c r="L6" s="4">
        <v>3000</v>
      </c>
      <c r="M6" s="4" t="s">
        <v>20</v>
      </c>
      <c r="N6" s="4" t="s">
        <v>75</v>
      </c>
      <c r="O6" s="4" t="s">
        <v>83</v>
      </c>
    </row>
    <row r="7" spans="1:15">
      <c r="A7" t="s">
        <v>302</v>
      </c>
      <c r="B7" t="s">
        <v>15</v>
      </c>
      <c r="C7" s="1">
        <v>43833</v>
      </c>
      <c r="D7" t="s">
        <v>16</v>
      </c>
      <c r="E7" s="2">
        <v>10000</v>
      </c>
      <c r="F7" t="s">
        <v>17</v>
      </c>
      <c r="G7" t="s">
        <v>303</v>
      </c>
      <c r="H7" t="s">
        <v>304</v>
      </c>
      <c r="I7" t="s">
        <v>19</v>
      </c>
      <c r="J7" t="s">
        <v>305</v>
      </c>
      <c r="K7" t="s">
        <v>306</v>
      </c>
      <c r="L7">
        <v>2611</v>
      </c>
      <c r="M7" t="s">
        <v>95</v>
      </c>
      <c r="N7" t="s">
        <v>96</v>
      </c>
      <c r="O7" t="s">
        <v>22</v>
      </c>
    </row>
    <row r="8" spans="1:15">
      <c r="A8" t="s">
        <v>386</v>
      </c>
      <c r="B8" t="s">
        <v>42</v>
      </c>
      <c r="C8" s="1">
        <v>44084</v>
      </c>
      <c r="D8" t="s">
        <v>376</v>
      </c>
      <c r="E8" s="2">
        <v>11940</v>
      </c>
      <c r="F8" t="s">
        <v>377</v>
      </c>
      <c r="G8" t="s">
        <v>387</v>
      </c>
      <c r="H8" t="s">
        <v>379</v>
      </c>
      <c r="I8" t="s">
        <v>41</v>
      </c>
      <c r="J8" t="s">
        <v>305</v>
      </c>
      <c r="K8" t="s">
        <v>388</v>
      </c>
      <c r="L8">
        <v>2611</v>
      </c>
      <c r="M8" t="s">
        <v>95</v>
      </c>
      <c r="N8" t="s">
        <v>96</v>
      </c>
      <c r="O8" t="s">
        <v>22</v>
      </c>
    </row>
    <row r="9" spans="1:15">
      <c r="A9" t="s">
        <v>1192</v>
      </c>
      <c r="B9" t="s">
        <v>767</v>
      </c>
      <c r="C9" s="1">
        <v>44007</v>
      </c>
      <c r="D9" t="s">
        <v>768</v>
      </c>
      <c r="E9" s="2">
        <v>2100</v>
      </c>
      <c r="F9" t="s">
        <v>807</v>
      </c>
      <c r="G9" t="s">
        <v>770</v>
      </c>
      <c r="H9" t="s">
        <v>796</v>
      </c>
      <c r="I9" t="s">
        <v>32</v>
      </c>
      <c r="J9" t="s">
        <v>1178</v>
      </c>
      <c r="K9" t="s">
        <v>1193</v>
      </c>
      <c r="L9">
        <v>2611</v>
      </c>
      <c r="M9" t="s">
        <v>95</v>
      </c>
      <c r="N9" t="s">
        <v>96</v>
      </c>
      <c r="O9" t="s">
        <v>22</v>
      </c>
    </row>
    <row r="10" spans="1:15">
      <c r="A10" t="s">
        <v>1164</v>
      </c>
      <c r="B10" t="s">
        <v>42</v>
      </c>
      <c r="C10" s="1">
        <v>44076</v>
      </c>
      <c r="D10" t="s">
        <v>376</v>
      </c>
      <c r="E10" s="2">
        <v>12500</v>
      </c>
      <c r="F10" t="s">
        <v>377</v>
      </c>
      <c r="G10" t="s">
        <v>1165</v>
      </c>
      <c r="H10" t="s">
        <v>379</v>
      </c>
      <c r="I10" t="s">
        <v>41</v>
      </c>
      <c r="J10" t="s">
        <v>1166</v>
      </c>
      <c r="K10" t="s">
        <v>1167</v>
      </c>
      <c r="L10">
        <v>3043</v>
      </c>
      <c r="M10" t="s">
        <v>20</v>
      </c>
      <c r="N10" t="s">
        <v>1168</v>
      </c>
      <c r="O10" t="s">
        <v>22</v>
      </c>
    </row>
    <row r="11" spans="1:15">
      <c r="A11" t="s">
        <v>1349</v>
      </c>
      <c r="B11" t="s">
        <v>42</v>
      </c>
      <c r="C11" s="1">
        <v>44070</v>
      </c>
      <c r="D11" t="s">
        <v>376</v>
      </c>
      <c r="E11" s="2">
        <v>12028</v>
      </c>
      <c r="F11" t="s">
        <v>377</v>
      </c>
      <c r="G11" t="s">
        <v>1350</v>
      </c>
      <c r="H11" t="s">
        <v>379</v>
      </c>
      <c r="I11" t="s">
        <v>41</v>
      </c>
      <c r="J11" t="s">
        <v>1351</v>
      </c>
      <c r="K11" t="s">
        <v>1352</v>
      </c>
      <c r="L11">
        <v>2605</v>
      </c>
      <c r="M11" t="s">
        <v>95</v>
      </c>
      <c r="N11" t="s">
        <v>439</v>
      </c>
      <c r="O11" t="s">
        <v>22</v>
      </c>
    </row>
    <row r="12" spans="1:15">
      <c r="A12" t="s">
        <v>810</v>
      </c>
      <c r="B12" t="s">
        <v>767</v>
      </c>
      <c r="C12" s="1">
        <v>44007</v>
      </c>
      <c r="D12" t="s">
        <v>768</v>
      </c>
      <c r="E12" s="2">
        <v>1820</v>
      </c>
      <c r="F12" t="s">
        <v>807</v>
      </c>
      <c r="G12" t="s">
        <v>770</v>
      </c>
      <c r="H12" t="s">
        <v>796</v>
      </c>
      <c r="I12" t="s">
        <v>32</v>
      </c>
      <c r="J12" t="s">
        <v>811</v>
      </c>
      <c r="K12" t="s">
        <v>812</v>
      </c>
      <c r="L12">
        <v>2766</v>
      </c>
      <c r="M12" t="s">
        <v>27</v>
      </c>
      <c r="N12" t="s">
        <v>813</v>
      </c>
      <c r="O12" t="s">
        <v>22</v>
      </c>
    </row>
    <row r="13" spans="1:15">
      <c r="A13" t="s">
        <v>1187</v>
      </c>
      <c r="B13" t="s">
        <v>767</v>
      </c>
      <c r="C13" s="1">
        <v>44007</v>
      </c>
      <c r="D13" t="s">
        <v>768</v>
      </c>
      <c r="E13" s="2">
        <v>1000</v>
      </c>
      <c r="F13" t="s">
        <v>807</v>
      </c>
      <c r="G13" t="s">
        <v>770</v>
      </c>
      <c r="H13" t="s">
        <v>796</v>
      </c>
      <c r="I13" t="s">
        <v>32</v>
      </c>
      <c r="J13" t="s">
        <v>1188</v>
      </c>
      <c r="K13" t="s">
        <v>519</v>
      </c>
      <c r="L13">
        <v>3216</v>
      </c>
      <c r="M13" t="s">
        <v>20</v>
      </c>
      <c r="N13" t="s">
        <v>520</v>
      </c>
      <c r="O13" t="s">
        <v>22</v>
      </c>
    </row>
    <row r="14" spans="1:15">
      <c r="A14" t="s">
        <v>1569</v>
      </c>
      <c r="B14" t="s">
        <v>15</v>
      </c>
      <c r="C14" s="1">
        <v>44050</v>
      </c>
      <c r="D14" t="s">
        <v>16</v>
      </c>
      <c r="E14" s="2">
        <v>5000000</v>
      </c>
      <c r="F14" t="s">
        <v>31</v>
      </c>
      <c r="G14" t="s">
        <v>1570</v>
      </c>
      <c r="H14" t="s">
        <v>1571</v>
      </c>
      <c r="I14" t="s">
        <v>32</v>
      </c>
      <c r="J14" t="s">
        <v>1572</v>
      </c>
      <c r="K14" t="s">
        <v>1573</v>
      </c>
      <c r="L14">
        <v>6065</v>
      </c>
      <c r="M14" t="s">
        <v>25</v>
      </c>
      <c r="N14" t="s">
        <v>1574</v>
      </c>
      <c r="O14" t="s">
        <v>22</v>
      </c>
    </row>
    <row r="15" spans="1:15">
      <c r="A15" t="s">
        <v>814</v>
      </c>
      <c r="B15" t="s">
        <v>767</v>
      </c>
      <c r="C15" s="1">
        <v>44007</v>
      </c>
      <c r="D15" t="s">
        <v>768</v>
      </c>
      <c r="E15" s="2">
        <v>2000</v>
      </c>
      <c r="F15" t="s">
        <v>807</v>
      </c>
      <c r="G15" t="s">
        <v>770</v>
      </c>
      <c r="H15" t="s">
        <v>796</v>
      </c>
      <c r="I15" t="s">
        <v>32</v>
      </c>
      <c r="J15" t="s">
        <v>815</v>
      </c>
      <c r="K15" t="s">
        <v>816</v>
      </c>
      <c r="L15">
        <v>2525</v>
      </c>
      <c r="M15" t="s">
        <v>27</v>
      </c>
      <c r="N15" t="s">
        <v>461</v>
      </c>
      <c r="O15" t="s">
        <v>22</v>
      </c>
    </row>
    <row r="16" spans="1:15">
      <c r="A16" t="s">
        <v>1194</v>
      </c>
      <c r="B16" t="s">
        <v>767</v>
      </c>
      <c r="C16" s="1">
        <v>44007</v>
      </c>
      <c r="D16" t="s">
        <v>768</v>
      </c>
      <c r="E16" s="2">
        <v>1500</v>
      </c>
      <c r="F16" t="s">
        <v>807</v>
      </c>
      <c r="G16" t="s">
        <v>770</v>
      </c>
      <c r="H16" t="s">
        <v>796</v>
      </c>
      <c r="I16" t="s">
        <v>32</v>
      </c>
      <c r="J16" t="s">
        <v>1195</v>
      </c>
      <c r="K16" t="s">
        <v>1196</v>
      </c>
      <c r="L16">
        <v>2516</v>
      </c>
      <c r="M16" t="s">
        <v>27</v>
      </c>
      <c r="N16" t="s">
        <v>461</v>
      </c>
      <c r="O16" t="s">
        <v>22</v>
      </c>
    </row>
    <row r="17" spans="1:15">
      <c r="A17" t="s">
        <v>1427</v>
      </c>
      <c r="B17" t="s">
        <v>767</v>
      </c>
      <c r="C17" s="1">
        <v>44007</v>
      </c>
      <c r="D17" t="s">
        <v>768</v>
      </c>
      <c r="E17" s="2">
        <v>4000</v>
      </c>
      <c r="F17" t="s">
        <v>807</v>
      </c>
      <c r="G17" t="s">
        <v>770</v>
      </c>
      <c r="H17" t="s">
        <v>796</v>
      </c>
      <c r="I17" t="s">
        <v>32</v>
      </c>
      <c r="J17" t="s">
        <v>1428</v>
      </c>
      <c r="K17" t="s">
        <v>1196</v>
      </c>
      <c r="L17">
        <v>2516</v>
      </c>
      <c r="M17" t="s">
        <v>27</v>
      </c>
      <c r="N17" t="s">
        <v>461</v>
      </c>
      <c r="O17" t="s">
        <v>22</v>
      </c>
    </row>
    <row r="18" spans="1:15">
      <c r="A18" t="s">
        <v>949</v>
      </c>
      <c r="B18" t="s">
        <v>42</v>
      </c>
      <c r="C18" s="1">
        <v>44083</v>
      </c>
      <c r="D18" t="s">
        <v>376</v>
      </c>
      <c r="E18" s="2">
        <v>11709</v>
      </c>
      <c r="F18" t="s">
        <v>377</v>
      </c>
      <c r="G18" t="s">
        <v>950</v>
      </c>
      <c r="H18" t="s">
        <v>379</v>
      </c>
      <c r="I18" t="s">
        <v>41</v>
      </c>
      <c r="J18" t="s">
        <v>951</v>
      </c>
      <c r="K18" t="s">
        <v>952</v>
      </c>
      <c r="L18">
        <v>2615</v>
      </c>
      <c r="M18" t="s">
        <v>95</v>
      </c>
      <c r="N18" t="s">
        <v>953</v>
      </c>
      <c r="O18" t="s">
        <v>22</v>
      </c>
    </row>
    <row r="19" spans="1:15">
      <c r="A19" t="s">
        <v>1145</v>
      </c>
      <c r="B19" t="s">
        <v>15</v>
      </c>
      <c r="C19" s="1">
        <v>43854</v>
      </c>
      <c r="D19" t="s">
        <v>16</v>
      </c>
      <c r="E19" s="2">
        <v>75000</v>
      </c>
      <c r="F19" t="s">
        <v>31</v>
      </c>
      <c r="G19" t="s">
        <v>1146</v>
      </c>
      <c r="H19" t="s">
        <v>1147</v>
      </c>
      <c r="I19" t="s">
        <v>32</v>
      </c>
      <c r="J19" t="s">
        <v>1148</v>
      </c>
      <c r="K19" t="s">
        <v>1149</v>
      </c>
      <c r="L19">
        <v>7109</v>
      </c>
      <c r="M19" t="s">
        <v>965</v>
      </c>
      <c r="N19" t="s">
        <v>966</v>
      </c>
      <c r="O19" t="s">
        <v>22</v>
      </c>
    </row>
    <row r="20" spans="1:15" s="4" customFormat="1">
      <c r="A20" t="s">
        <v>820</v>
      </c>
      <c r="B20" t="s">
        <v>767</v>
      </c>
      <c r="C20" s="1">
        <v>44007</v>
      </c>
      <c r="D20" t="s">
        <v>768</v>
      </c>
      <c r="E20" s="2">
        <v>2200</v>
      </c>
      <c r="F20" t="s">
        <v>807</v>
      </c>
      <c r="G20" t="s">
        <v>770</v>
      </c>
      <c r="H20" t="s">
        <v>796</v>
      </c>
      <c r="I20" t="s">
        <v>32</v>
      </c>
      <c r="J20" t="s">
        <v>821</v>
      </c>
      <c r="K20" t="s">
        <v>253</v>
      </c>
      <c r="L20">
        <v>3169</v>
      </c>
      <c r="M20" t="s">
        <v>20</v>
      </c>
      <c r="N20" t="s">
        <v>142</v>
      </c>
      <c r="O20" t="s">
        <v>22</v>
      </c>
    </row>
    <row r="21" spans="1:15">
      <c r="A21" t="s">
        <v>1184</v>
      </c>
      <c r="B21" t="s">
        <v>767</v>
      </c>
      <c r="C21" s="1">
        <v>44007</v>
      </c>
      <c r="D21" t="s">
        <v>768</v>
      </c>
      <c r="E21" s="2">
        <v>4950</v>
      </c>
      <c r="F21" t="s">
        <v>807</v>
      </c>
      <c r="G21" t="s">
        <v>770</v>
      </c>
      <c r="H21" t="s">
        <v>796</v>
      </c>
      <c r="I21" t="s">
        <v>32</v>
      </c>
      <c r="J21" t="s">
        <v>1185</v>
      </c>
      <c r="K21" t="s">
        <v>1186</v>
      </c>
      <c r="L21">
        <v>3165</v>
      </c>
      <c r="M21" t="s">
        <v>20</v>
      </c>
      <c r="N21" t="s">
        <v>142</v>
      </c>
      <c r="O21" t="s">
        <v>22</v>
      </c>
    </row>
    <row r="22" spans="1:15">
      <c r="A22" t="s">
        <v>495</v>
      </c>
      <c r="B22" t="s">
        <v>42</v>
      </c>
      <c r="C22" s="1">
        <v>44075</v>
      </c>
      <c r="D22" t="s">
        <v>376</v>
      </c>
      <c r="E22" s="2">
        <v>12500</v>
      </c>
      <c r="F22" t="s">
        <v>377</v>
      </c>
      <c r="G22" t="s">
        <v>496</v>
      </c>
      <c r="H22" t="s">
        <v>497</v>
      </c>
      <c r="I22" t="s">
        <v>41</v>
      </c>
      <c r="J22" t="s">
        <v>498</v>
      </c>
      <c r="K22" t="s">
        <v>499</v>
      </c>
      <c r="L22">
        <v>3083</v>
      </c>
      <c r="M22" t="s">
        <v>20</v>
      </c>
      <c r="N22" t="s">
        <v>500</v>
      </c>
      <c r="O22" t="s">
        <v>22</v>
      </c>
    </row>
    <row r="23" spans="1:15">
      <c r="A23" t="s">
        <v>817</v>
      </c>
      <c r="B23" t="s">
        <v>767</v>
      </c>
      <c r="C23" s="1">
        <v>44007</v>
      </c>
      <c r="D23" t="s">
        <v>768</v>
      </c>
      <c r="E23" s="2">
        <v>2250</v>
      </c>
      <c r="F23" t="s">
        <v>807</v>
      </c>
      <c r="G23" t="s">
        <v>770</v>
      </c>
      <c r="H23" t="s">
        <v>796</v>
      </c>
      <c r="I23" t="s">
        <v>32</v>
      </c>
      <c r="J23" t="s">
        <v>818</v>
      </c>
      <c r="K23" t="s">
        <v>819</v>
      </c>
      <c r="L23">
        <v>3084</v>
      </c>
      <c r="M23" t="s">
        <v>20</v>
      </c>
      <c r="N23" t="s">
        <v>500</v>
      </c>
      <c r="O23" t="s">
        <v>22</v>
      </c>
    </row>
    <row r="24" spans="1:15">
      <c r="A24" t="s">
        <v>543</v>
      </c>
      <c r="B24" t="s">
        <v>15</v>
      </c>
      <c r="C24" s="1">
        <v>43833</v>
      </c>
      <c r="D24" t="s">
        <v>16</v>
      </c>
      <c r="E24" s="2">
        <v>12500</v>
      </c>
      <c r="F24" t="s">
        <v>17</v>
      </c>
      <c r="G24" t="s">
        <v>544</v>
      </c>
      <c r="H24" t="s">
        <v>545</v>
      </c>
      <c r="I24" t="s">
        <v>19</v>
      </c>
      <c r="J24" t="s">
        <v>529</v>
      </c>
      <c r="K24" t="s">
        <v>530</v>
      </c>
      <c r="L24">
        <v>5162</v>
      </c>
      <c r="M24" t="s">
        <v>26</v>
      </c>
      <c r="N24" t="s">
        <v>531</v>
      </c>
      <c r="O24" t="s">
        <v>22</v>
      </c>
    </row>
    <row r="25" spans="1:15">
      <c r="A25" t="s">
        <v>1424</v>
      </c>
      <c r="B25" t="s">
        <v>767</v>
      </c>
      <c r="C25" s="1">
        <v>44007</v>
      </c>
      <c r="D25" t="s">
        <v>768</v>
      </c>
      <c r="E25" s="2">
        <v>1130</v>
      </c>
      <c r="F25" t="s">
        <v>807</v>
      </c>
      <c r="G25" t="s">
        <v>770</v>
      </c>
      <c r="H25" t="s">
        <v>796</v>
      </c>
      <c r="I25" t="s">
        <v>32</v>
      </c>
      <c r="J25" t="s">
        <v>1425</v>
      </c>
      <c r="K25" t="s">
        <v>1426</v>
      </c>
      <c r="L25">
        <v>7216</v>
      </c>
      <c r="M25" t="s">
        <v>965</v>
      </c>
      <c r="N25" t="s">
        <v>1000</v>
      </c>
      <c r="O25" t="s">
        <v>22</v>
      </c>
    </row>
    <row r="26" spans="1:15">
      <c r="A26" t="s">
        <v>173</v>
      </c>
      <c r="B26" t="s">
        <v>15</v>
      </c>
      <c r="C26" s="1">
        <v>43907</v>
      </c>
      <c r="D26" t="s">
        <v>16</v>
      </c>
      <c r="E26" s="2">
        <v>7000</v>
      </c>
      <c r="F26" t="s">
        <v>31</v>
      </c>
      <c r="G26" t="s">
        <v>174</v>
      </c>
      <c r="H26" t="s">
        <v>175</v>
      </c>
      <c r="I26" t="s">
        <v>32</v>
      </c>
      <c r="J26" t="s">
        <v>176</v>
      </c>
      <c r="K26" t="s">
        <v>177</v>
      </c>
      <c r="L26">
        <v>3179</v>
      </c>
      <c r="M26" t="s">
        <v>20</v>
      </c>
      <c r="N26" t="s">
        <v>52</v>
      </c>
      <c r="O26" t="s">
        <v>82</v>
      </c>
    </row>
    <row r="27" spans="1:15">
      <c r="A27" t="s">
        <v>845</v>
      </c>
      <c r="B27" t="s">
        <v>15</v>
      </c>
      <c r="C27" s="1">
        <v>43833</v>
      </c>
      <c r="D27" t="s">
        <v>16</v>
      </c>
      <c r="E27" s="2">
        <v>3000</v>
      </c>
      <c r="F27" t="s">
        <v>17</v>
      </c>
      <c r="G27" t="s">
        <v>846</v>
      </c>
      <c r="H27" t="s">
        <v>847</v>
      </c>
      <c r="I27" t="s">
        <v>19</v>
      </c>
      <c r="J27" t="s">
        <v>848</v>
      </c>
      <c r="K27" t="s">
        <v>849</v>
      </c>
      <c r="L27">
        <v>3152</v>
      </c>
      <c r="M27" t="s">
        <v>20</v>
      </c>
      <c r="N27" t="s">
        <v>52</v>
      </c>
      <c r="O27" t="s">
        <v>82</v>
      </c>
    </row>
    <row r="28" spans="1:15">
      <c r="A28" t="s">
        <v>1504</v>
      </c>
      <c r="B28" t="s">
        <v>42</v>
      </c>
      <c r="C28" s="1">
        <v>44070</v>
      </c>
      <c r="D28" t="s">
        <v>376</v>
      </c>
      <c r="E28" s="2">
        <v>13707.1</v>
      </c>
      <c r="F28" t="s">
        <v>377</v>
      </c>
      <c r="G28" t="s">
        <v>1505</v>
      </c>
      <c r="H28" t="s">
        <v>379</v>
      </c>
      <c r="I28" t="s">
        <v>41</v>
      </c>
      <c r="J28" t="s">
        <v>1506</v>
      </c>
      <c r="K28" t="s">
        <v>1507</v>
      </c>
      <c r="L28">
        <v>7250</v>
      </c>
      <c r="M28" t="s">
        <v>965</v>
      </c>
      <c r="N28" t="s">
        <v>1508</v>
      </c>
      <c r="O28" t="s">
        <v>82</v>
      </c>
    </row>
    <row r="29" spans="1:15">
      <c r="A29" t="s">
        <v>1189</v>
      </c>
      <c r="B29" t="s">
        <v>767</v>
      </c>
      <c r="C29" s="1">
        <v>44007</v>
      </c>
      <c r="D29" t="s">
        <v>768</v>
      </c>
      <c r="E29" s="2">
        <v>2500</v>
      </c>
      <c r="F29" t="s">
        <v>807</v>
      </c>
      <c r="G29" t="s">
        <v>770</v>
      </c>
      <c r="H29" t="s">
        <v>796</v>
      </c>
      <c r="I29" t="s">
        <v>32</v>
      </c>
      <c r="J29" t="s">
        <v>1190</v>
      </c>
      <c r="K29" t="s">
        <v>1191</v>
      </c>
      <c r="L29">
        <v>5062</v>
      </c>
      <c r="M29" t="s">
        <v>26</v>
      </c>
      <c r="N29" t="s">
        <v>684</v>
      </c>
      <c r="O29" t="s">
        <v>82</v>
      </c>
    </row>
    <row r="30" spans="1:15">
      <c r="A30" t="s">
        <v>382</v>
      </c>
      <c r="B30" t="s">
        <v>42</v>
      </c>
      <c r="C30" s="1">
        <v>44083</v>
      </c>
      <c r="D30" t="s">
        <v>376</v>
      </c>
      <c r="E30" s="2">
        <v>12500</v>
      </c>
      <c r="F30" t="s">
        <v>377</v>
      </c>
      <c r="G30" t="s">
        <v>383</v>
      </c>
      <c r="H30" t="s">
        <v>379</v>
      </c>
      <c r="I30" t="s">
        <v>41</v>
      </c>
      <c r="J30" t="s">
        <v>384</v>
      </c>
      <c r="K30" t="s">
        <v>385</v>
      </c>
      <c r="L30">
        <v>3151</v>
      </c>
      <c r="M30" t="s">
        <v>20</v>
      </c>
      <c r="N30" t="s">
        <v>148</v>
      </c>
      <c r="O30" t="s">
        <v>82</v>
      </c>
    </row>
    <row r="31" spans="1:15">
      <c r="A31" t="s">
        <v>1213</v>
      </c>
      <c r="B31" t="s">
        <v>851</v>
      </c>
      <c r="C31" s="1">
        <v>44183</v>
      </c>
      <c r="D31" t="s">
        <v>852</v>
      </c>
      <c r="E31" s="2">
        <v>143000</v>
      </c>
      <c r="F31" t="s">
        <v>1214</v>
      </c>
      <c r="G31" t="s">
        <v>1214</v>
      </c>
      <c r="H31" t="s">
        <v>1215</v>
      </c>
      <c r="I31" t="s">
        <v>32</v>
      </c>
      <c r="J31" t="s">
        <v>1216</v>
      </c>
      <c r="K31" t="s">
        <v>1217</v>
      </c>
      <c r="L31">
        <v>3128</v>
      </c>
      <c r="M31" t="s">
        <v>20</v>
      </c>
      <c r="N31" t="s">
        <v>148</v>
      </c>
      <c r="O31" t="s">
        <v>82</v>
      </c>
    </row>
    <row r="32" spans="1:15">
      <c r="A32" t="s">
        <v>1025</v>
      </c>
      <c r="B32" t="s">
        <v>851</v>
      </c>
      <c r="C32" s="1">
        <v>44069</v>
      </c>
      <c r="D32" t="s">
        <v>852</v>
      </c>
      <c r="E32" s="2">
        <v>25000</v>
      </c>
      <c r="F32" t="s">
        <v>930</v>
      </c>
      <c r="G32" t="s">
        <v>930</v>
      </c>
      <c r="H32" t="s">
        <v>930</v>
      </c>
      <c r="I32" t="s">
        <v>32</v>
      </c>
      <c r="J32" t="s">
        <v>1026</v>
      </c>
      <c r="K32" t="s">
        <v>1027</v>
      </c>
      <c r="L32">
        <v>3132</v>
      </c>
      <c r="M32" t="s">
        <v>20</v>
      </c>
      <c r="N32" t="s">
        <v>226</v>
      </c>
      <c r="O32" t="s">
        <v>82</v>
      </c>
    </row>
    <row r="33" spans="1:15">
      <c r="A33" t="s">
        <v>762</v>
      </c>
      <c r="B33" t="s">
        <v>15</v>
      </c>
      <c r="C33" s="1">
        <v>43866</v>
      </c>
      <c r="D33" t="s">
        <v>16</v>
      </c>
      <c r="E33" s="2">
        <v>8800</v>
      </c>
      <c r="F33" t="s">
        <v>17</v>
      </c>
      <c r="G33" t="s">
        <v>571</v>
      </c>
      <c r="H33" t="s">
        <v>763</v>
      </c>
      <c r="I33" t="s">
        <v>19</v>
      </c>
      <c r="J33" t="s">
        <v>764</v>
      </c>
      <c r="K33" t="s">
        <v>765</v>
      </c>
      <c r="L33">
        <v>3941</v>
      </c>
      <c r="M33" t="s">
        <v>20</v>
      </c>
      <c r="N33" t="s">
        <v>50</v>
      </c>
      <c r="O33" t="s">
        <v>82</v>
      </c>
    </row>
    <row r="34" spans="1:15">
      <c r="A34" t="s">
        <v>828</v>
      </c>
      <c r="B34" t="s">
        <v>767</v>
      </c>
      <c r="C34" s="1">
        <v>44007</v>
      </c>
      <c r="D34" t="s">
        <v>768</v>
      </c>
      <c r="E34" s="2">
        <v>1640</v>
      </c>
      <c r="F34" t="s">
        <v>807</v>
      </c>
      <c r="G34" t="s">
        <v>770</v>
      </c>
      <c r="H34" t="s">
        <v>796</v>
      </c>
      <c r="I34" t="s">
        <v>32</v>
      </c>
      <c r="J34" t="s">
        <v>829</v>
      </c>
      <c r="K34" t="s">
        <v>830</v>
      </c>
      <c r="L34">
        <v>3939</v>
      </c>
      <c r="M34" t="s">
        <v>20</v>
      </c>
      <c r="N34" t="s">
        <v>50</v>
      </c>
      <c r="O34" t="s">
        <v>82</v>
      </c>
    </row>
    <row r="35" spans="1:15">
      <c r="A35" t="s">
        <v>929</v>
      </c>
      <c r="B35" t="s">
        <v>851</v>
      </c>
      <c r="C35" s="1">
        <v>43879</v>
      </c>
      <c r="D35" t="s">
        <v>852</v>
      </c>
      <c r="E35" s="2">
        <v>11000</v>
      </c>
      <c r="F35" t="s">
        <v>930</v>
      </c>
      <c r="G35" t="s">
        <v>930</v>
      </c>
      <c r="H35" t="s">
        <v>930</v>
      </c>
      <c r="I35" t="s">
        <v>32</v>
      </c>
      <c r="J35" t="s">
        <v>931</v>
      </c>
      <c r="K35" t="s">
        <v>932</v>
      </c>
      <c r="L35">
        <v>3809</v>
      </c>
      <c r="M35" t="s">
        <v>20</v>
      </c>
      <c r="N35" t="s">
        <v>411</v>
      </c>
      <c r="O35" t="s">
        <v>82</v>
      </c>
    </row>
    <row r="36" spans="1:15">
      <c r="A36" t="s">
        <v>936</v>
      </c>
      <c r="B36" t="s">
        <v>937</v>
      </c>
      <c r="C36" s="1">
        <v>43854</v>
      </c>
      <c r="D36" t="s">
        <v>938</v>
      </c>
      <c r="E36" s="2">
        <v>17105</v>
      </c>
      <c r="F36" t="s">
        <v>939</v>
      </c>
      <c r="G36" t="s">
        <v>939</v>
      </c>
      <c r="H36" t="s">
        <v>940</v>
      </c>
      <c r="I36" t="s">
        <v>32</v>
      </c>
      <c r="J36" t="s">
        <v>931</v>
      </c>
      <c r="K36" t="s">
        <v>932</v>
      </c>
      <c r="L36">
        <v>3809</v>
      </c>
      <c r="M36" t="s">
        <v>20</v>
      </c>
      <c r="N36" t="s">
        <v>411</v>
      </c>
      <c r="O36" t="s">
        <v>82</v>
      </c>
    </row>
    <row r="37" spans="1:15">
      <c r="A37" t="s">
        <v>1181</v>
      </c>
      <c r="B37" t="s">
        <v>767</v>
      </c>
      <c r="C37" s="1">
        <v>44007</v>
      </c>
      <c r="D37" t="s">
        <v>768</v>
      </c>
      <c r="E37" s="2">
        <v>2300</v>
      </c>
      <c r="F37" t="s">
        <v>807</v>
      </c>
      <c r="G37" t="s">
        <v>770</v>
      </c>
      <c r="H37" t="s">
        <v>796</v>
      </c>
      <c r="I37" t="s">
        <v>32</v>
      </c>
      <c r="J37" t="s">
        <v>1182</v>
      </c>
      <c r="K37" t="s">
        <v>1183</v>
      </c>
      <c r="L37">
        <v>3808</v>
      </c>
      <c r="M37" t="s">
        <v>20</v>
      </c>
      <c r="N37" t="s">
        <v>411</v>
      </c>
      <c r="O37" t="s">
        <v>82</v>
      </c>
    </row>
    <row r="38" spans="1:15">
      <c r="A38" t="s">
        <v>1418</v>
      </c>
      <c r="B38" t="s">
        <v>767</v>
      </c>
      <c r="C38" s="1">
        <v>44007</v>
      </c>
      <c r="D38" t="s">
        <v>768</v>
      </c>
      <c r="E38" s="2">
        <v>4910</v>
      </c>
      <c r="F38" t="s">
        <v>807</v>
      </c>
      <c r="G38" t="s">
        <v>770</v>
      </c>
      <c r="H38" t="s">
        <v>796</v>
      </c>
      <c r="I38" t="s">
        <v>32</v>
      </c>
      <c r="J38" t="s">
        <v>1419</v>
      </c>
      <c r="K38" t="s">
        <v>1420</v>
      </c>
      <c r="L38">
        <v>5066</v>
      </c>
      <c r="M38" t="s">
        <v>26</v>
      </c>
      <c r="N38" t="s">
        <v>1231</v>
      </c>
      <c r="O38" t="s">
        <v>82</v>
      </c>
    </row>
    <row r="39" spans="1:15">
      <c r="A39" t="s">
        <v>1564</v>
      </c>
      <c r="B39" t="s">
        <v>15</v>
      </c>
      <c r="C39" s="1">
        <v>44020</v>
      </c>
      <c r="D39" t="s">
        <v>16</v>
      </c>
      <c r="E39" s="2">
        <v>3000000</v>
      </c>
      <c r="F39" t="s">
        <v>31</v>
      </c>
      <c r="G39" t="s">
        <v>1565</v>
      </c>
      <c r="H39" t="s">
        <v>1566</v>
      </c>
      <c r="I39" t="s">
        <v>32</v>
      </c>
      <c r="J39" t="s">
        <v>1567</v>
      </c>
      <c r="K39" t="s">
        <v>1568</v>
      </c>
      <c r="L39">
        <v>5065</v>
      </c>
      <c r="M39" t="s">
        <v>26</v>
      </c>
      <c r="N39" t="s">
        <v>1231</v>
      </c>
      <c r="O39" t="s">
        <v>82</v>
      </c>
    </row>
    <row r="40" spans="1:15">
      <c r="A40" t="s">
        <v>1484</v>
      </c>
      <c r="B40" t="s">
        <v>42</v>
      </c>
      <c r="C40" s="1">
        <v>44074</v>
      </c>
      <c r="D40" t="s">
        <v>376</v>
      </c>
      <c r="E40" s="2">
        <v>7700</v>
      </c>
      <c r="F40" t="s">
        <v>377</v>
      </c>
      <c r="G40" t="s">
        <v>1485</v>
      </c>
      <c r="H40" t="s">
        <v>379</v>
      </c>
      <c r="I40" t="s">
        <v>41</v>
      </c>
      <c r="J40" t="s">
        <v>235</v>
      </c>
      <c r="K40" t="s">
        <v>1486</v>
      </c>
      <c r="L40">
        <v>6157</v>
      </c>
      <c r="M40" t="s">
        <v>25</v>
      </c>
      <c r="N40" t="s">
        <v>1434</v>
      </c>
      <c r="O40" t="s">
        <v>82</v>
      </c>
    </row>
    <row r="41" spans="1:15">
      <c r="A41" t="s">
        <v>375</v>
      </c>
      <c r="B41" t="s">
        <v>42</v>
      </c>
      <c r="C41" s="1">
        <v>44077</v>
      </c>
      <c r="D41" t="s">
        <v>376</v>
      </c>
      <c r="E41" s="2">
        <v>12477</v>
      </c>
      <c r="F41" t="s">
        <v>377</v>
      </c>
      <c r="G41" t="s">
        <v>378</v>
      </c>
      <c r="H41" t="s">
        <v>379</v>
      </c>
      <c r="I41" t="s">
        <v>41</v>
      </c>
      <c r="J41" t="s">
        <v>380</v>
      </c>
      <c r="K41" t="s">
        <v>381</v>
      </c>
      <c r="L41">
        <v>3853</v>
      </c>
      <c r="M41" t="s">
        <v>20</v>
      </c>
      <c r="N41" t="s">
        <v>49</v>
      </c>
      <c r="O41" t="s">
        <v>33</v>
      </c>
    </row>
    <row r="42" spans="1:15">
      <c r="A42" t="s">
        <v>822</v>
      </c>
      <c r="B42" t="s">
        <v>767</v>
      </c>
      <c r="C42" s="1">
        <v>44007</v>
      </c>
      <c r="D42" t="s">
        <v>768</v>
      </c>
      <c r="E42" s="2">
        <v>2820</v>
      </c>
      <c r="F42" t="s">
        <v>807</v>
      </c>
      <c r="G42" t="s">
        <v>770</v>
      </c>
      <c r="H42" t="s">
        <v>796</v>
      </c>
      <c r="I42" t="s">
        <v>32</v>
      </c>
      <c r="J42" t="s">
        <v>823</v>
      </c>
      <c r="K42" t="s">
        <v>824</v>
      </c>
      <c r="L42">
        <v>2652</v>
      </c>
      <c r="M42" t="s">
        <v>27</v>
      </c>
      <c r="N42" t="s">
        <v>655</v>
      </c>
      <c r="O42" t="s">
        <v>33</v>
      </c>
    </row>
    <row r="43" spans="1:15">
      <c r="E43" s="2"/>
    </row>
    <row r="44" spans="1:15">
      <c r="D44" t="s">
        <v>1575</v>
      </c>
      <c r="E44" s="2">
        <f>SUM(E2:E43)</f>
        <v>8766526.0999999996</v>
      </c>
    </row>
    <row r="45" spans="1:15">
      <c r="B45" s="2"/>
    </row>
    <row r="46" spans="1:15">
      <c r="B46" s="2"/>
    </row>
    <row r="47" spans="1:15">
      <c r="B47" s="2"/>
      <c r="C47" t="s">
        <v>587</v>
      </c>
      <c r="E47" s="2">
        <f>E2+E3+E4+E5</f>
        <v>89940</v>
      </c>
    </row>
    <row r="48" spans="1:15">
      <c r="C48" t="s">
        <v>83</v>
      </c>
      <c r="E48" s="6">
        <v>220000</v>
      </c>
    </row>
    <row r="49" spans="3:5">
      <c r="C49" t="s">
        <v>22</v>
      </c>
      <c r="E49" s="2">
        <f>E7+E8+E9+E10+E11+E12+E13+E14+E15+E16+E17+E18+E19+E20+E21+E22+E23+E24+E25</f>
        <v>5181127</v>
      </c>
    </row>
    <row r="50" spans="3:5">
      <c r="C50" t="s">
        <v>82</v>
      </c>
      <c r="E50" s="2">
        <f>E26+E27+E28+E29+E30+E31+E32+E33+E34+E35+E36+E37+E38+E39+E40</f>
        <v>3260162.1</v>
      </c>
    </row>
    <row r="51" spans="3:5">
      <c r="C51" t="s">
        <v>33</v>
      </c>
      <c r="E51" s="2">
        <f>E41+E42</f>
        <v>15297</v>
      </c>
    </row>
    <row r="52" spans="3:5">
      <c r="D52" t="s">
        <v>1575</v>
      </c>
      <c r="E52" s="2">
        <f>SUM(E47:E51)</f>
        <v>8766526.0999999996</v>
      </c>
    </row>
    <row r="55" spans="3:5">
      <c r="C55" t="s">
        <v>1579</v>
      </c>
      <c r="E55" s="2">
        <f>E47+E48</f>
        <v>309940</v>
      </c>
    </row>
    <row r="56" spans="3:5">
      <c r="C56" t="s">
        <v>22</v>
      </c>
      <c r="E56" s="2">
        <f>E49</f>
        <v>5181127</v>
      </c>
    </row>
    <row r="57" spans="3:5">
      <c r="C57" t="s">
        <v>1578</v>
      </c>
      <c r="E57" s="2">
        <f>E50+E51</f>
        <v>3275459.1</v>
      </c>
    </row>
  </sheetData>
  <sortState ref="A2:O42">
    <sortCondition ref="O2:O42"/>
    <sortCondition ref="N2:N42"/>
  </sortState>
  <phoneticPr fontId="1"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O95"/>
  <sheetViews>
    <sheetView topLeftCell="A76" workbookViewId="0">
      <selection activeCell="E96" sqref="E96"/>
    </sheetView>
  </sheetViews>
  <sheetFormatPr defaultRowHeight="15"/>
  <cols>
    <col min="2" max="2" width="16.5703125" customWidth="1"/>
    <col min="3" max="3" width="11.5703125" customWidth="1"/>
    <col min="5" max="5" width="15.28515625" customWidth="1"/>
    <col min="6" max="7" width="12.28515625" customWidth="1"/>
  </cols>
  <sheetData>
    <row r="1" spans="1:15">
      <c r="A1" t="s">
        <v>0</v>
      </c>
      <c r="B1" t="s">
        <v>1</v>
      </c>
      <c r="C1" t="s">
        <v>2</v>
      </c>
      <c r="D1" t="s">
        <v>3</v>
      </c>
      <c r="E1" t="s">
        <v>4</v>
      </c>
      <c r="F1" t="s">
        <v>5</v>
      </c>
      <c r="G1" t="s">
        <v>18</v>
      </c>
      <c r="H1" t="s">
        <v>6</v>
      </c>
      <c r="I1" t="s">
        <v>7</v>
      </c>
      <c r="J1" t="s">
        <v>8</v>
      </c>
      <c r="K1" t="s">
        <v>9</v>
      </c>
      <c r="L1" t="s">
        <v>10</v>
      </c>
      <c r="M1" t="s">
        <v>11</v>
      </c>
      <c r="N1" t="s">
        <v>14</v>
      </c>
      <c r="O1" t="s">
        <v>13</v>
      </c>
    </row>
    <row r="2" spans="1:15">
      <c r="A2" t="s">
        <v>897</v>
      </c>
      <c r="B2" t="s">
        <v>15</v>
      </c>
      <c r="C2" s="1">
        <v>44349</v>
      </c>
      <c r="D2" t="s">
        <v>37</v>
      </c>
      <c r="E2" s="2">
        <v>16000</v>
      </c>
      <c r="F2" t="s">
        <v>38</v>
      </c>
      <c r="G2" t="s">
        <v>898</v>
      </c>
      <c r="H2" t="s">
        <v>899</v>
      </c>
      <c r="I2" t="s">
        <v>32</v>
      </c>
      <c r="J2" t="s">
        <v>900</v>
      </c>
      <c r="K2" t="s">
        <v>901</v>
      </c>
      <c r="L2">
        <v>5211</v>
      </c>
      <c r="M2" t="s">
        <v>26</v>
      </c>
      <c r="N2" t="s">
        <v>586</v>
      </c>
      <c r="O2" t="s">
        <v>587</v>
      </c>
    </row>
    <row r="3" spans="1:15">
      <c r="A3" t="s">
        <v>1169</v>
      </c>
      <c r="B3" t="s">
        <v>15</v>
      </c>
      <c r="C3" s="1">
        <v>44341</v>
      </c>
      <c r="D3" t="s">
        <v>37</v>
      </c>
      <c r="E3" s="2">
        <v>6699</v>
      </c>
      <c r="F3" t="s">
        <v>38</v>
      </c>
      <c r="G3" t="s">
        <v>1170</v>
      </c>
      <c r="H3" t="s">
        <v>1171</v>
      </c>
      <c r="I3" t="s">
        <v>32</v>
      </c>
      <c r="J3" t="s">
        <v>1172</v>
      </c>
      <c r="K3" t="s">
        <v>1173</v>
      </c>
      <c r="L3">
        <v>3052</v>
      </c>
      <c r="M3" t="s">
        <v>20</v>
      </c>
      <c r="N3" t="s">
        <v>75</v>
      </c>
      <c r="O3" t="s">
        <v>83</v>
      </c>
    </row>
    <row r="4" spans="1:15">
      <c r="A4" t="s">
        <v>1342</v>
      </c>
      <c r="B4" t="s">
        <v>42</v>
      </c>
      <c r="C4" s="1">
        <v>44502</v>
      </c>
      <c r="D4" t="s">
        <v>37</v>
      </c>
      <c r="E4" s="2">
        <v>5500</v>
      </c>
      <c r="F4" t="s">
        <v>43</v>
      </c>
      <c r="G4" t="s">
        <v>1343</v>
      </c>
      <c r="H4" t="s">
        <v>1344</v>
      </c>
      <c r="I4" t="s">
        <v>32</v>
      </c>
      <c r="J4" t="s">
        <v>1172</v>
      </c>
      <c r="K4" t="s">
        <v>1173</v>
      </c>
      <c r="L4">
        <v>3052</v>
      </c>
      <c r="M4" t="s">
        <v>20</v>
      </c>
      <c r="N4" t="s">
        <v>75</v>
      </c>
      <c r="O4" t="s">
        <v>83</v>
      </c>
    </row>
    <row r="5" spans="1:15">
      <c r="A5" t="s">
        <v>1039</v>
      </c>
      <c r="B5" t="s">
        <v>15</v>
      </c>
      <c r="C5" s="1">
        <v>44334</v>
      </c>
      <c r="D5" t="s">
        <v>37</v>
      </c>
      <c r="E5" s="2">
        <v>15000</v>
      </c>
      <c r="F5" t="s">
        <v>38</v>
      </c>
      <c r="G5" t="s">
        <v>485</v>
      </c>
      <c r="H5" t="s">
        <v>1040</v>
      </c>
      <c r="I5" t="s">
        <v>32</v>
      </c>
      <c r="J5" t="s">
        <v>1041</v>
      </c>
      <c r="K5" t="s">
        <v>1042</v>
      </c>
      <c r="L5">
        <v>7006</v>
      </c>
      <c r="M5" t="s">
        <v>965</v>
      </c>
      <c r="N5" t="s">
        <v>1043</v>
      </c>
      <c r="O5" t="s">
        <v>1044</v>
      </c>
    </row>
    <row r="6" spans="1:15">
      <c r="A6" t="s">
        <v>412</v>
      </c>
      <c r="B6" t="s">
        <v>15</v>
      </c>
      <c r="C6" s="1">
        <v>44337</v>
      </c>
      <c r="D6" t="s">
        <v>37</v>
      </c>
      <c r="E6" s="2">
        <v>14152</v>
      </c>
      <c r="F6" t="s">
        <v>38</v>
      </c>
      <c r="G6" t="s">
        <v>407</v>
      </c>
      <c r="H6" t="s">
        <v>413</v>
      </c>
      <c r="I6" t="s">
        <v>32</v>
      </c>
      <c r="J6" t="s">
        <v>414</v>
      </c>
      <c r="K6" t="s">
        <v>415</v>
      </c>
      <c r="L6">
        <v>4888</v>
      </c>
      <c r="M6" t="s">
        <v>34</v>
      </c>
      <c r="N6" t="s">
        <v>416</v>
      </c>
      <c r="O6" t="s">
        <v>417</v>
      </c>
    </row>
    <row r="7" spans="1:15">
      <c r="A7" t="s">
        <v>1481</v>
      </c>
      <c r="B7" t="s">
        <v>42</v>
      </c>
      <c r="C7" s="1">
        <v>44524</v>
      </c>
      <c r="D7" t="s">
        <v>37</v>
      </c>
      <c r="E7" s="2">
        <v>10384</v>
      </c>
      <c r="F7" t="s">
        <v>43</v>
      </c>
      <c r="G7" t="s">
        <v>987</v>
      </c>
      <c r="H7" t="s">
        <v>1482</v>
      </c>
      <c r="I7" t="s">
        <v>32</v>
      </c>
      <c r="J7" t="s">
        <v>161</v>
      </c>
      <c r="K7" t="s">
        <v>1483</v>
      </c>
      <c r="L7">
        <v>3350</v>
      </c>
      <c r="M7" t="s">
        <v>20</v>
      </c>
      <c r="N7" t="s">
        <v>30</v>
      </c>
      <c r="O7" t="s">
        <v>22</v>
      </c>
    </row>
    <row r="8" spans="1:15">
      <c r="A8" t="s">
        <v>90</v>
      </c>
      <c r="B8" t="s">
        <v>15</v>
      </c>
      <c r="C8" s="1">
        <v>44333</v>
      </c>
      <c r="D8" t="s">
        <v>37</v>
      </c>
      <c r="E8" s="2">
        <v>16520</v>
      </c>
      <c r="F8" t="s">
        <v>38</v>
      </c>
      <c r="G8" t="s">
        <v>91</v>
      </c>
      <c r="H8" t="s">
        <v>92</v>
      </c>
      <c r="I8" t="s">
        <v>32</v>
      </c>
      <c r="J8" t="s">
        <v>93</v>
      </c>
      <c r="K8" t="s">
        <v>94</v>
      </c>
      <c r="L8">
        <v>2607</v>
      </c>
      <c r="M8" t="s">
        <v>95</v>
      </c>
      <c r="N8" t="s">
        <v>96</v>
      </c>
      <c r="O8" t="s">
        <v>22</v>
      </c>
    </row>
    <row r="9" spans="1:15">
      <c r="A9" t="s">
        <v>401</v>
      </c>
      <c r="B9" t="s">
        <v>15</v>
      </c>
      <c r="C9" s="1">
        <v>44334</v>
      </c>
      <c r="D9" t="s">
        <v>37</v>
      </c>
      <c r="E9" s="2">
        <v>15500</v>
      </c>
      <c r="F9" t="s">
        <v>38</v>
      </c>
      <c r="G9" t="s">
        <v>402</v>
      </c>
      <c r="H9" t="s">
        <v>403</v>
      </c>
      <c r="I9" t="s">
        <v>32</v>
      </c>
      <c r="J9" t="s">
        <v>404</v>
      </c>
      <c r="K9" t="s">
        <v>405</v>
      </c>
      <c r="L9">
        <v>2902</v>
      </c>
      <c r="M9" t="s">
        <v>95</v>
      </c>
      <c r="N9" t="s">
        <v>96</v>
      </c>
      <c r="O9" t="s">
        <v>22</v>
      </c>
    </row>
    <row r="10" spans="1:15">
      <c r="A10" t="s">
        <v>1045</v>
      </c>
      <c r="B10" t="s">
        <v>15</v>
      </c>
      <c r="C10" s="1">
        <v>44343</v>
      </c>
      <c r="D10" t="s">
        <v>37</v>
      </c>
      <c r="E10" s="2">
        <v>3300</v>
      </c>
      <c r="F10" t="s">
        <v>38</v>
      </c>
      <c r="G10" t="s">
        <v>1046</v>
      </c>
      <c r="H10" t="s">
        <v>1047</v>
      </c>
      <c r="I10" t="s">
        <v>32</v>
      </c>
      <c r="J10" t="s">
        <v>305</v>
      </c>
      <c r="K10" t="s">
        <v>1048</v>
      </c>
      <c r="L10">
        <v>2611</v>
      </c>
      <c r="M10" t="s">
        <v>95</v>
      </c>
      <c r="N10" t="s">
        <v>96</v>
      </c>
      <c r="O10" t="s">
        <v>22</v>
      </c>
    </row>
    <row r="11" spans="1:15">
      <c r="A11" t="s">
        <v>451</v>
      </c>
      <c r="B11" t="s">
        <v>42</v>
      </c>
      <c r="C11" s="1">
        <v>44516</v>
      </c>
      <c r="D11" t="s">
        <v>37</v>
      </c>
      <c r="E11" s="2">
        <v>5500</v>
      </c>
      <c r="F11" t="s">
        <v>43</v>
      </c>
      <c r="G11" t="s">
        <v>452</v>
      </c>
      <c r="H11" t="s">
        <v>453</v>
      </c>
      <c r="I11" t="s">
        <v>32</v>
      </c>
      <c r="J11" t="s">
        <v>452</v>
      </c>
      <c r="K11" t="s">
        <v>454</v>
      </c>
      <c r="L11">
        <v>3450</v>
      </c>
      <c r="M11" t="s">
        <v>20</v>
      </c>
      <c r="N11" t="s">
        <v>455</v>
      </c>
      <c r="O11" t="s">
        <v>22</v>
      </c>
    </row>
    <row r="12" spans="1:15">
      <c r="A12" t="s">
        <v>208</v>
      </c>
      <c r="B12" t="s">
        <v>42</v>
      </c>
      <c r="C12" s="1">
        <v>44524</v>
      </c>
      <c r="D12" t="s">
        <v>37</v>
      </c>
      <c r="E12" s="2">
        <v>7560</v>
      </c>
      <c r="F12" t="s">
        <v>43</v>
      </c>
      <c r="G12" t="s">
        <v>209</v>
      </c>
      <c r="H12" t="s">
        <v>210</v>
      </c>
      <c r="I12" t="s">
        <v>32</v>
      </c>
      <c r="J12" t="s">
        <v>211</v>
      </c>
      <c r="K12" t="s">
        <v>212</v>
      </c>
      <c r="L12">
        <v>3175</v>
      </c>
      <c r="M12" t="s">
        <v>20</v>
      </c>
      <c r="N12" t="s">
        <v>213</v>
      </c>
      <c r="O12" t="s">
        <v>22</v>
      </c>
    </row>
    <row r="13" spans="1:15">
      <c r="A13" t="s">
        <v>789</v>
      </c>
      <c r="B13" t="s">
        <v>42</v>
      </c>
      <c r="C13" s="1">
        <v>44536</v>
      </c>
      <c r="D13" t="s">
        <v>37</v>
      </c>
      <c r="E13" s="2">
        <v>11993</v>
      </c>
      <c r="F13" t="s">
        <v>43</v>
      </c>
      <c r="G13" t="s">
        <v>790</v>
      </c>
      <c r="H13" t="s">
        <v>791</v>
      </c>
      <c r="I13" t="s">
        <v>32</v>
      </c>
      <c r="J13" t="s">
        <v>792</v>
      </c>
      <c r="K13" t="s">
        <v>793</v>
      </c>
      <c r="L13">
        <v>3803</v>
      </c>
      <c r="M13" t="s">
        <v>20</v>
      </c>
      <c r="N13" t="s">
        <v>213</v>
      </c>
      <c r="O13" t="s">
        <v>22</v>
      </c>
    </row>
    <row r="14" spans="1:15">
      <c r="A14" t="s">
        <v>954</v>
      </c>
      <c r="B14" t="s">
        <v>15</v>
      </c>
      <c r="C14" s="1">
        <v>44334</v>
      </c>
      <c r="D14" t="s">
        <v>37</v>
      </c>
      <c r="E14" s="2">
        <v>10000</v>
      </c>
      <c r="F14" t="s">
        <v>38</v>
      </c>
      <c r="G14" t="s">
        <v>955</v>
      </c>
      <c r="H14" t="s">
        <v>956</v>
      </c>
      <c r="I14" t="s">
        <v>32</v>
      </c>
      <c r="J14" t="s">
        <v>792</v>
      </c>
      <c r="K14" t="s">
        <v>957</v>
      </c>
      <c r="L14">
        <v>3808</v>
      </c>
      <c r="M14" t="s">
        <v>20</v>
      </c>
      <c r="N14" t="s">
        <v>213</v>
      </c>
      <c r="O14" t="s">
        <v>22</v>
      </c>
    </row>
    <row r="15" spans="1:15">
      <c r="A15" t="s">
        <v>1018</v>
      </c>
      <c r="B15" t="s">
        <v>15</v>
      </c>
      <c r="C15" s="1">
        <v>44334</v>
      </c>
      <c r="D15" t="s">
        <v>37</v>
      </c>
      <c r="E15" s="2">
        <v>8493</v>
      </c>
      <c r="F15" t="s">
        <v>38</v>
      </c>
      <c r="G15" t="s">
        <v>1019</v>
      </c>
      <c r="H15" t="s">
        <v>1020</v>
      </c>
      <c r="I15" t="s">
        <v>32</v>
      </c>
      <c r="J15" t="s">
        <v>1021</v>
      </c>
      <c r="K15" t="s">
        <v>493</v>
      </c>
      <c r="L15">
        <v>6108</v>
      </c>
      <c r="M15" t="s">
        <v>25</v>
      </c>
      <c r="N15" t="s">
        <v>494</v>
      </c>
      <c r="O15" t="s">
        <v>22</v>
      </c>
    </row>
    <row r="16" spans="1:15">
      <c r="A16" t="s">
        <v>434</v>
      </c>
      <c r="B16" t="s">
        <v>15</v>
      </c>
      <c r="C16" s="1">
        <v>44344</v>
      </c>
      <c r="D16" t="s">
        <v>37</v>
      </c>
      <c r="E16" s="2">
        <v>20000</v>
      </c>
      <c r="F16" t="s">
        <v>38</v>
      </c>
      <c r="G16" t="s">
        <v>435</v>
      </c>
      <c r="H16" t="s">
        <v>436</v>
      </c>
      <c r="I16" t="s">
        <v>32</v>
      </c>
      <c r="J16" t="s">
        <v>437</v>
      </c>
      <c r="K16" t="s">
        <v>438</v>
      </c>
      <c r="L16">
        <v>2604</v>
      </c>
      <c r="M16" t="s">
        <v>95</v>
      </c>
      <c r="N16" t="s">
        <v>439</v>
      </c>
      <c r="O16" t="s">
        <v>22</v>
      </c>
    </row>
    <row r="17" spans="1:15">
      <c r="A17" t="s">
        <v>515</v>
      </c>
      <c r="B17" t="s">
        <v>42</v>
      </c>
      <c r="C17" s="1">
        <v>44503</v>
      </c>
      <c r="D17" t="s">
        <v>37</v>
      </c>
      <c r="E17" s="2">
        <v>6600</v>
      </c>
      <c r="F17" t="s">
        <v>43</v>
      </c>
      <c r="G17" t="s">
        <v>516</v>
      </c>
      <c r="H17" t="s">
        <v>517</v>
      </c>
      <c r="I17" t="s">
        <v>32</v>
      </c>
      <c r="J17" t="s">
        <v>518</v>
      </c>
      <c r="K17" t="s">
        <v>519</v>
      </c>
      <c r="L17">
        <v>3216</v>
      </c>
      <c r="M17" t="s">
        <v>20</v>
      </c>
      <c r="N17" t="s">
        <v>520</v>
      </c>
      <c r="O17" t="s">
        <v>22</v>
      </c>
    </row>
    <row r="18" spans="1:15">
      <c r="A18" t="s">
        <v>467</v>
      </c>
      <c r="B18" t="s">
        <v>15</v>
      </c>
      <c r="C18" s="1">
        <v>44334</v>
      </c>
      <c r="D18" t="s">
        <v>37</v>
      </c>
      <c r="E18" s="2">
        <v>18360</v>
      </c>
      <c r="F18" t="s">
        <v>38</v>
      </c>
      <c r="G18" t="s">
        <v>468</v>
      </c>
      <c r="H18" t="s">
        <v>469</v>
      </c>
      <c r="I18" t="s">
        <v>32</v>
      </c>
      <c r="J18" t="s">
        <v>470</v>
      </c>
      <c r="K18" t="s">
        <v>471</v>
      </c>
      <c r="L18">
        <v>3201</v>
      </c>
      <c r="M18" t="s">
        <v>20</v>
      </c>
      <c r="N18" t="s">
        <v>472</v>
      </c>
      <c r="O18" t="s">
        <v>22</v>
      </c>
    </row>
    <row r="19" spans="1:15">
      <c r="A19" t="s">
        <v>1285</v>
      </c>
      <c r="B19" t="s">
        <v>42</v>
      </c>
      <c r="C19" s="1">
        <v>44532</v>
      </c>
      <c r="D19" t="s">
        <v>37</v>
      </c>
      <c r="E19" s="2">
        <v>6820</v>
      </c>
      <c r="F19" t="s">
        <v>43</v>
      </c>
      <c r="G19" t="s">
        <v>1286</v>
      </c>
      <c r="H19" t="s">
        <v>1287</v>
      </c>
      <c r="I19" t="s">
        <v>32</v>
      </c>
      <c r="J19" t="s">
        <v>1288</v>
      </c>
      <c r="K19" t="s">
        <v>1289</v>
      </c>
      <c r="L19">
        <v>3198</v>
      </c>
      <c r="M19" t="s">
        <v>20</v>
      </c>
      <c r="N19" t="s">
        <v>472</v>
      </c>
      <c r="O19" t="s">
        <v>22</v>
      </c>
    </row>
    <row r="20" spans="1:15">
      <c r="A20" t="s">
        <v>1435</v>
      </c>
      <c r="B20" t="s">
        <v>15</v>
      </c>
      <c r="C20" s="1">
        <v>44340</v>
      </c>
      <c r="D20" t="s">
        <v>37</v>
      </c>
      <c r="E20" s="2">
        <v>3981</v>
      </c>
      <c r="F20" t="s">
        <v>38</v>
      </c>
      <c r="G20" t="s">
        <v>1436</v>
      </c>
      <c r="H20" t="s">
        <v>1437</v>
      </c>
      <c r="I20" t="s">
        <v>32</v>
      </c>
      <c r="J20" t="s">
        <v>1438</v>
      </c>
      <c r="K20" t="s">
        <v>1439</v>
      </c>
      <c r="L20">
        <v>3198</v>
      </c>
      <c r="M20" t="s">
        <v>20</v>
      </c>
      <c r="N20" t="s">
        <v>472</v>
      </c>
      <c r="O20" t="s">
        <v>22</v>
      </c>
    </row>
    <row r="21" spans="1:15" ht="15.75">
      <c r="A21" t="s">
        <v>369</v>
      </c>
      <c r="B21" t="s">
        <v>15</v>
      </c>
      <c r="C21" s="1">
        <v>44337</v>
      </c>
      <c r="D21" t="s">
        <v>37</v>
      </c>
      <c r="E21" s="2">
        <v>5500</v>
      </c>
      <c r="F21" t="s">
        <v>38</v>
      </c>
      <c r="G21" t="s">
        <v>370</v>
      </c>
      <c r="H21" s="3" t="s">
        <v>371</v>
      </c>
      <c r="I21" t="s">
        <v>32</v>
      </c>
      <c r="J21" t="s">
        <v>372</v>
      </c>
      <c r="K21" t="s">
        <v>373</v>
      </c>
      <c r="L21">
        <v>2170</v>
      </c>
      <c r="M21" t="s">
        <v>27</v>
      </c>
      <c r="N21" t="s">
        <v>374</v>
      </c>
      <c r="O21" t="s">
        <v>22</v>
      </c>
    </row>
    <row r="22" spans="1:15">
      <c r="A22" t="s">
        <v>1156</v>
      </c>
      <c r="B22" t="s">
        <v>42</v>
      </c>
      <c r="C22" s="1">
        <v>44532</v>
      </c>
      <c r="D22" t="s">
        <v>37</v>
      </c>
      <c r="E22" s="2">
        <v>9000</v>
      </c>
      <c r="F22" t="s">
        <v>43</v>
      </c>
      <c r="G22" t="s">
        <v>1157</v>
      </c>
      <c r="H22" t="s">
        <v>1158</v>
      </c>
      <c r="I22" t="s">
        <v>32</v>
      </c>
      <c r="J22" t="s">
        <v>1159</v>
      </c>
      <c r="K22" t="s">
        <v>1160</v>
      </c>
      <c r="L22">
        <v>3020</v>
      </c>
      <c r="M22" t="s">
        <v>20</v>
      </c>
      <c r="N22" t="s">
        <v>483</v>
      </c>
      <c r="O22" t="s">
        <v>22</v>
      </c>
    </row>
    <row r="23" spans="1:15">
      <c r="A23" t="s">
        <v>1283</v>
      </c>
      <c r="B23" t="s">
        <v>15</v>
      </c>
      <c r="C23" s="1">
        <v>44344</v>
      </c>
      <c r="D23" t="s">
        <v>37</v>
      </c>
      <c r="E23" s="2">
        <v>10000</v>
      </c>
      <c r="F23" t="s">
        <v>38</v>
      </c>
      <c r="G23" t="s">
        <v>1251</v>
      </c>
      <c r="H23" t="s">
        <v>1284</v>
      </c>
      <c r="I23" t="s">
        <v>32</v>
      </c>
      <c r="J23" t="s">
        <v>1159</v>
      </c>
      <c r="K23" t="s">
        <v>482</v>
      </c>
      <c r="L23">
        <v>3020</v>
      </c>
      <c r="M23" t="s">
        <v>20</v>
      </c>
      <c r="N23" t="s">
        <v>483</v>
      </c>
      <c r="O23" t="s">
        <v>22</v>
      </c>
    </row>
    <row r="24" spans="1:15">
      <c r="A24" t="s">
        <v>484</v>
      </c>
      <c r="B24" t="s">
        <v>15</v>
      </c>
      <c r="C24" s="1">
        <v>44337</v>
      </c>
      <c r="D24" t="s">
        <v>37</v>
      </c>
      <c r="E24" s="2">
        <v>5000</v>
      </c>
      <c r="F24" t="s">
        <v>38</v>
      </c>
      <c r="G24" t="s">
        <v>485</v>
      </c>
      <c r="H24" t="s">
        <v>486</v>
      </c>
      <c r="I24" t="s">
        <v>32</v>
      </c>
      <c r="J24" t="s">
        <v>487</v>
      </c>
      <c r="K24" t="s">
        <v>488</v>
      </c>
      <c r="L24">
        <v>5022</v>
      </c>
      <c r="M24" t="s">
        <v>26</v>
      </c>
      <c r="N24" t="s">
        <v>340</v>
      </c>
      <c r="O24" t="s">
        <v>22</v>
      </c>
    </row>
    <row r="25" spans="1:15">
      <c r="A25" t="s">
        <v>640</v>
      </c>
      <c r="B25" t="s">
        <v>42</v>
      </c>
      <c r="C25" s="1">
        <v>44502</v>
      </c>
      <c r="D25" t="s">
        <v>37</v>
      </c>
      <c r="E25" s="2">
        <v>12000</v>
      </c>
      <c r="F25" t="s">
        <v>43</v>
      </c>
      <c r="G25" t="s">
        <v>641</v>
      </c>
      <c r="H25" t="s">
        <v>642</v>
      </c>
      <c r="I25" t="s">
        <v>32</v>
      </c>
      <c r="J25" t="s">
        <v>643</v>
      </c>
      <c r="K25" t="s">
        <v>644</v>
      </c>
      <c r="L25">
        <v>5022</v>
      </c>
      <c r="M25" t="s">
        <v>26</v>
      </c>
      <c r="N25" t="s">
        <v>340</v>
      </c>
      <c r="O25" t="s">
        <v>22</v>
      </c>
    </row>
    <row r="26" spans="1:15">
      <c r="A26" t="s">
        <v>249</v>
      </c>
      <c r="B26" t="s">
        <v>42</v>
      </c>
      <c r="C26" s="1">
        <v>44502</v>
      </c>
      <c r="D26" t="s">
        <v>37</v>
      </c>
      <c r="E26" s="2">
        <v>6770</v>
      </c>
      <c r="F26" t="s">
        <v>43</v>
      </c>
      <c r="G26" t="s">
        <v>250</v>
      </c>
      <c r="H26" t="s">
        <v>251</v>
      </c>
      <c r="I26" t="s">
        <v>32</v>
      </c>
      <c r="J26" t="s">
        <v>252</v>
      </c>
      <c r="K26" t="s">
        <v>253</v>
      </c>
      <c r="L26">
        <v>3169</v>
      </c>
      <c r="M26" t="s">
        <v>20</v>
      </c>
      <c r="N26" t="s">
        <v>142</v>
      </c>
      <c r="O26" t="s">
        <v>22</v>
      </c>
    </row>
    <row r="27" spans="1:15">
      <c r="A27" t="s">
        <v>933</v>
      </c>
      <c r="B27" t="s">
        <v>15</v>
      </c>
      <c r="C27" s="1">
        <v>44337</v>
      </c>
      <c r="D27" t="s">
        <v>37</v>
      </c>
      <c r="E27" s="2">
        <v>7000</v>
      </c>
      <c r="F27" t="s">
        <v>38</v>
      </c>
      <c r="G27" t="s">
        <v>485</v>
      </c>
      <c r="H27" t="s">
        <v>934</v>
      </c>
      <c r="I27" t="s">
        <v>32</v>
      </c>
      <c r="J27" t="s">
        <v>252</v>
      </c>
      <c r="K27" t="s">
        <v>935</v>
      </c>
      <c r="L27">
        <v>3169</v>
      </c>
      <c r="M27" t="s">
        <v>20</v>
      </c>
      <c r="N27" t="s">
        <v>142</v>
      </c>
      <c r="O27" t="s">
        <v>22</v>
      </c>
    </row>
    <row r="28" spans="1:15">
      <c r="A28" t="s">
        <v>1440</v>
      </c>
      <c r="B28" t="s">
        <v>15</v>
      </c>
      <c r="C28" s="1">
        <v>44357</v>
      </c>
      <c r="D28" t="s">
        <v>37</v>
      </c>
      <c r="E28" s="2">
        <v>11000</v>
      </c>
      <c r="F28" t="s">
        <v>38</v>
      </c>
      <c r="G28" t="s">
        <v>1441</v>
      </c>
      <c r="H28" t="s">
        <v>1442</v>
      </c>
      <c r="I28" t="s">
        <v>32</v>
      </c>
      <c r="J28" t="s">
        <v>1443</v>
      </c>
      <c r="K28" t="s">
        <v>1444</v>
      </c>
      <c r="L28">
        <v>3172</v>
      </c>
      <c r="M28" t="s">
        <v>20</v>
      </c>
      <c r="N28" t="s">
        <v>1445</v>
      </c>
      <c r="O28" t="s">
        <v>22</v>
      </c>
    </row>
    <row r="29" spans="1:15">
      <c r="A29" t="s">
        <v>526</v>
      </c>
      <c r="B29" t="s">
        <v>42</v>
      </c>
      <c r="C29" s="1">
        <v>44502</v>
      </c>
      <c r="D29" t="s">
        <v>37</v>
      </c>
      <c r="E29" s="2">
        <v>12000</v>
      </c>
      <c r="F29" t="s">
        <v>43</v>
      </c>
      <c r="G29" t="s">
        <v>527</v>
      </c>
      <c r="H29" t="s">
        <v>528</v>
      </c>
      <c r="I29" t="s">
        <v>32</v>
      </c>
      <c r="J29" t="s">
        <v>529</v>
      </c>
      <c r="K29" t="s">
        <v>530</v>
      </c>
      <c r="L29">
        <v>5126</v>
      </c>
      <c r="M29" t="s">
        <v>26</v>
      </c>
      <c r="N29" t="s">
        <v>531</v>
      </c>
      <c r="O29" t="s">
        <v>22</v>
      </c>
    </row>
    <row r="30" spans="1:15">
      <c r="A30" t="s">
        <v>76</v>
      </c>
      <c r="B30" t="s">
        <v>15</v>
      </c>
      <c r="C30" s="1">
        <v>44344</v>
      </c>
      <c r="D30" t="s">
        <v>37</v>
      </c>
      <c r="E30" s="2">
        <v>2500</v>
      </c>
      <c r="F30" t="s">
        <v>38</v>
      </c>
      <c r="G30" t="s">
        <v>77</v>
      </c>
      <c r="H30" t="s">
        <v>78</v>
      </c>
      <c r="I30" t="s">
        <v>32</v>
      </c>
      <c r="J30" t="s">
        <v>79</v>
      </c>
      <c r="K30" t="s">
        <v>80</v>
      </c>
      <c r="L30">
        <v>3030</v>
      </c>
      <c r="M30" t="s">
        <v>20</v>
      </c>
      <c r="N30" t="s">
        <v>81</v>
      </c>
      <c r="O30" t="s">
        <v>22</v>
      </c>
    </row>
    <row r="31" spans="1:15">
      <c r="A31" t="s">
        <v>1080</v>
      </c>
      <c r="B31" t="s">
        <v>15</v>
      </c>
      <c r="C31" s="1">
        <v>44333</v>
      </c>
      <c r="D31" t="s">
        <v>37</v>
      </c>
      <c r="E31" s="2">
        <v>5000</v>
      </c>
      <c r="F31" t="s">
        <v>38</v>
      </c>
      <c r="G31" t="s">
        <v>1081</v>
      </c>
      <c r="H31" t="s">
        <v>1082</v>
      </c>
      <c r="I31" t="s">
        <v>32</v>
      </c>
      <c r="J31" t="s">
        <v>1083</v>
      </c>
      <c r="K31" t="s">
        <v>1084</v>
      </c>
      <c r="L31">
        <v>7301</v>
      </c>
      <c r="M31" t="s">
        <v>965</v>
      </c>
      <c r="N31" t="s">
        <v>1000</v>
      </c>
      <c r="O31" t="s">
        <v>22</v>
      </c>
    </row>
    <row r="32" spans="1:15">
      <c r="A32" t="s">
        <v>389</v>
      </c>
      <c r="B32" t="s">
        <v>15</v>
      </c>
      <c r="C32" s="1">
        <v>44351</v>
      </c>
      <c r="D32" t="s">
        <v>37</v>
      </c>
      <c r="E32" s="2">
        <v>10000</v>
      </c>
      <c r="F32" t="s">
        <v>38</v>
      </c>
      <c r="G32" t="s">
        <v>390</v>
      </c>
      <c r="H32" t="s">
        <v>391</v>
      </c>
      <c r="I32" t="s">
        <v>32</v>
      </c>
      <c r="J32" t="s">
        <v>392</v>
      </c>
      <c r="K32" t="s">
        <v>393</v>
      </c>
      <c r="L32">
        <v>3033</v>
      </c>
      <c r="M32" t="s">
        <v>20</v>
      </c>
      <c r="N32" t="s">
        <v>394</v>
      </c>
      <c r="O32" t="s">
        <v>22</v>
      </c>
    </row>
    <row r="33" spans="1:15">
      <c r="A33" s="4" t="s">
        <v>743</v>
      </c>
      <c r="B33" s="4" t="s">
        <v>15</v>
      </c>
      <c r="C33" s="5">
        <v>44351</v>
      </c>
      <c r="D33" s="4" t="s">
        <v>37</v>
      </c>
      <c r="E33" s="6">
        <v>8800</v>
      </c>
      <c r="F33" s="4" t="s">
        <v>38</v>
      </c>
      <c r="G33" s="4" t="s">
        <v>744</v>
      </c>
      <c r="H33" s="4" t="s">
        <v>745</v>
      </c>
      <c r="I33" s="4" t="s">
        <v>32</v>
      </c>
      <c r="J33" s="4" t="s">
        <v>746</v>
      </c>
      <c r="K33" s="4" t="s">
        <v>747</v>
      </c>
      <c r="L33" s="4">
        <v>3032</v>
      </c>
      <c r="M33" s="4" t="s">
        <v>20</v>
      </c>
      <c r="N33" s="4" t="s">
        <v>394</v>
      </c>
      <c r="O33" s="4" t="s">
        <v>22</v>
      </c>
    </row>
    <row r="34" spans="1:15">
      <c r="A34" t="s">
        <v>238</v>
      </c>
      <c r="B34" t="s">
        <v>42</v>
      </c>
      <c r="C34" s="1">
        <v>44502</v>
      </c>
      <c r="D34" t="s">
        <v>37</v>
      </c>
      <c r="E34" s="2">
        <v>7127</v>
      </c>
      <c r="F34" t="s">
        <v>43</v>
      </c>
      <c r="G34" t="s">
        <v>239</v>
      </c>
      <c r="H34" t="s">
        <v>240</v>
      </c>
      <c r="I34" t="s">
        <v>32</v>
      </c>
      <c r="J34" t="s">
        <v>241</v>
      </c>
      <c r="K34" t="s">
        <v>242</v>
      </c>
      <c r="L34">
        <v>3764</v>
      </c>
      <c r="M34" t="s">
        <v>20</v>
      </c>
      <c r="N34" t="s">
        <v>243</v>
      </c>
      <c r="O34" t="s">
        <v>22</v>
      </c>
    </row>
    <row r="35" spans="1:15">
      <c r="A35" t="s">
        <v>1125</v>
      </c>
      <c r="B35" s="2" t="s">
        <v>15</v>
      </c>
      <c r="C35" s="1">
        <v>44349</v>
      </c>
      <c r="D35" t="s">
        <v>37</v>
      </c>
      <c r="E35" s="2">
        <v>6500</v>
      </c>
      <c r="F35" t="s">
        <v>38</v>
      </c>
      <c r="G35" t="s">
        <v>754</v>
      </c>
      <c r="H35" t="s">
        <v>1126</v>
      </c>
      <c r="I35" t="s">
        <v>32</v>
      </c>
      <c r="J35" t="s">
        <v>241</v>
      </c>
      <c r="K35" t="s">
        <v>1127</v>
      </c>
      <c r="L35">
        <v>3764</v>
      </c>
      <c r="M35" t="s">
        <v>20</v>
      </c>
      <c r="N35" t="s">
        <v>243</v>
      </c>
      <c r="O35" t="s">
        <v>22</v>
      </c>
    </row>
    <row r="36" spans="1:15">
      <c r="A36" t="s">
        <v>123</v>
      </c>
      <c r="B36" t="s">
        <v>15</v>
      </c>
      <c r="C36" s="1">
        <v>44341</v>
      </c>
      <c r="D36" t="s">
        <v>37</v>
      </c>
      <c r="E36" s="2">
        <v>4000</v>
      </c>
      <c r="F36" t="s">
        <v>38</v>
      </c>
      <c r="G36" t="s">
        <v>124</v>
      </c>
      <c r="H36" t="s">
        <v>125</v>
      </c>
      <c r="I36" t="s">
        <v>32</v>
      </c>
      <c r="J36" t="s">
        <v>126</v>
      </c>
      <c r="K36" t="s">
        <v>127</v>
      </c>
      <c r="L36">
        <v>2315</v>
      </c>
      <c r="M36" t="s">
        <v>27</v>
      </c>
      <c r="N36" t="s">
        <v>28</v>
      </c>
      <c r="O36" t="s">
        <v>22</v>
      </c>
    </row>
    <row r="37" spans="1:15" s="4" customFormat="1">
      <c r="A37" t="s">
        <v>1208</v>
      </c>
      <c r="B37" t="s">
        <v>15</v>
      </c>
      <c r="C37" s="1">
        <v>44341</v>
      </c>
      <c r="D37" t="s">
        <v>37</v>
      </c>
      <c r="E37" s="2">
        <v>3700</v>
      </c>
      <c r="F37" t="s">
        <v>38</v>
      </c>
      <c r="G37" t="s">
        <v>1209</v>
      </c>
      <c r="H37" t="s">
        <v>1210</v>
      </c>
      <c r="I37" t="s">
        <v>32</v>
      </c>
      <c r="J37" t="s">
        <v>1211</v>
      </c>
      <c r="K37" t="s">
        <v>1212</v>
      </c>
      <c r="L37">
        <v>2327</v>
      </c>
      <c r="M37" t="s">
        <v>27</v>
      </c>
      <c r="N37" t="s">
        <v>28</v>
      </c>
      <c r="O37" t="s">
        <v>22</v>
      </c>
    </row>
    <row r="38" spans="1:15">
      <c r="A38" t="s">
        <v>352</v>
      </c>
      <c r="B38" t="s">
        <v>42</v>
      </c>
      <c r="C38" s="1">
        <v>44503</v>
      </c>
      <c r="D38" t="s">
        <v>37</v>
      </c>
      <c r="E38" s="2">
        <v>5500</v>
      </c>
      <c r="F38" t="s">
        <v>43</v>
      </c>
      <c r="G38" t="s">
        <v>353</v>
      </c>
      <c r="H38" t="s">
        <v>354</v>
      </c>
      <c r="I38" t="s">
        <v>32</v>
      </c>
      <c r="J38" t="s">
        <v>355</v>
      </c>
      <c r="K38" t="s">
        <v>356</v>
      </c>
      <c r="L38">
        <v>6929</v>
      </c>
      <c r="M38" t="s">
        <v>25</v>
      </c>
      <c r="N38" t="s">
        <v>357</v>
      </c>
      <c r="O38" t="s">
        <v>22</v>
      </c>
    </row>
    <row r="39" spans="1:15">
      <c r="A39" t="s">
        <v>1085</v>
      </c>
      <c r="B39" s="2" t="s">
        <v>42</v>
      </c>
      <c r="C39" s="1">
        <v>44532</v>
      </c>
      <c r="D39" t="s">
        <v>37</v>
      </c>
      <c r="E39" s="2">
        <v>10000</v>
      </c>
      <c r="F39" t="s">
        <v>43</v>
      </c>
      <c r="G39" t="s">
        <v>1086</v>
      </c>
      <c r="H39" t="s">
        <v>1086</v>
      </c>
      <c r="I39" t="s">
        <v>32</v>
      </c>
      <c r="J39" t="s">
        <v>1087</v>
      </c>
      <c r="K39" t="s">
        <v>1088</v>
      </c>
      <c r="L39">
        <v>2479</v>
      </c>
      <c r="M39" t="s">
        <v>27</v>
      </c>
      <c r="N39" t="s">
        <v>248</v>
      </c>
      <c r="O39" t="s">
        <v>22</v>
      </c>
    </row>
    <row r="40" spans="1:15">
      <c r="A40" t="s">
        <v>905</v>
      </c>
      <c r="B40" t="s">
        <v>15</v>
      </c>
      <c r="C40" s="1">
        <v>44333</v>
      </c>
      <c r="D40" t="s">
        <v>37</v>
      </c>
      <c r="E40" s="2">
        <v>3000</v>
      </c>
      <c r="F40" t="s">
        <v>38</v>
      </c>
      <c r="G40" t="s">
        <v>906</v>
      </c>
      <c r="H40" t="s">
        <v>907</v>
      </c>
      <c r="I40" t="s">
        <v>32</v>
      </c>
      <c r="J40" t="s">
        <v>908</v>
      </c>
      <c r="K40" t="s">
        <v>909</v>
      </c>
      <c r="L40">
        <v>3076</v>
      </c>
      <c r="M40" t="s">
        <v>20</v>
      </c>
      <c r="N40" t="s">
        <v>910</v>
      </c>
      <c r="O40" t="s">
        <v>22</v>
      </c>
    </row>
    <row r="41" spans="1:15">
      <c r="A41" t="s">
        <v>1008</v>
      </c>
      <c r="B41" t="s">
        <v>42</v>
      </c>
      <c r="C41" s="1">
        <v>44532</v>
      </c>
      <c r="D41" t="s">
        <v>37</v>
      </c>
      <c r="E41" s="2">
        <v>12000</v>
      </c>
      <c r="F41" t="s">
        <v>43</v>
      </c>
      <c r="G41" t="s">
        <v>1009</v>
      </c>
      <c r="H41" t="s">
        <v>1010</v>
      </c>
      <c r="I41" t="s">
        <v>32</v>
      </c>
      <c r="J41" t="s">
        <v>1011</v>
      </c>
      <c r="K41" t="s">
        <v>1012</v>
      </c>
      <c r="L41">
        <v>3074</v>
      </c>
      <c r="M41" t="s">
        <v>20</v>
      </c>
      <c r="N41" t="s">
        <v>910</v>
      </c>
      <c r="O41" t="s">
        <v>22</v>
      </c>
    </row>
    <row r="42" spans="1:15">
      <c r="A42" t="s">
        <v>1052</v>
      </c>
      <c r="B42" t="s">
        <v>42</v>
      </c>
      <c r="C42" s="1">
        <v>44537</v>
      </c>
      <c r="D42" t="s">
        <v>37</v>
      </c>
      <c r="E42" s="2">
        <v>8397</v>
      </c>
      <c r="F42" t="s">
        <v>43</v>
      </c>
      <c r="G42" t="s">
        <v>1053</v>
      </c>
      <c r="H42" t="s">
        <v>1054</v>
      </c>
      <c r="I42" t="s">
        <v>32</v>
      </c>
      <c r="J42" t="s">
        <v>1055</v>
      </c>
      <c r="K42" t="s">
        <v>1056</v>
      </c>
      <c r="L42">
        <v>3076</v>
      </c>
      <c r="M42" t="s">
        <v>20</v>
      </c>
      <c r="N42" t="s">
        <v>910</v>
      </c>
      <c r="O42" t="s">
        <v>22</v>
      </c>
    </row>
    <row r="43" spans="1:15">
      <c r="A43" t="s">
        <v>836</v>
      </c>
      <c r="B43" t="s">
        <v>15</v>
      </c>
      <c r="C43" s="1">
        <v>44341</v>
      </c>
      <c r="D43" t="s">
        <v>37</v>
      </c>
      <c r="E43" s="2">
        <v>5000</v>
      </c>
      <c r="F43" t="s">
        <v>38</v>
      </c>
      <c r="G43" t="s">
        <v>837</v>
      </c>
      <c r="H43" t="s">
        <v>838</v>
      </c>
      <c r="I43" t="s">
        <v>32</v>
      </c>
      <c r="J43" t="s">
        <v>839</v>
      </c>
      <c r="K43" t="s">
        <v>840</v>
      </c>
      <c r="L43">
        <v>3055</v>
      </c>
      <c r="M43" t="s">
        <v>20</v>
      </c>
      <c r="N43" t="s">
        <v>841</v>
      </c>
      <c r="O43" t="s">
        <v>22</v>
      </c>
    </row>
    <row r="44" spans="1:15">
      <c r="A44" t="s">
        <v>1122</v>
      </c>
      <c r="B44" s="2" t="s">
        <v>42</v>
      </c>
      <c r="C44" s="1">
        <v>44529</v>
      </c>
      <c r="D44" t="s">
        <v>37</v>
      </c>
      <c r="E44" s="2">
        <v>9200</v>
      </c>
      <c r="F44" t="s">
        <v>43</v>
      </c>
      <c r="G44" t="s">
        <v>1123</v>
      </c>
      <c r="H44" t="s">
        <v>791</v>
      </c>
      <c r="I44" t="s">
        <v>32</v>
      </c>
      <c r="J44" t="s">
        <v>970</v>
      </c>
      <c r="K44" t="s">
        <v>1124</v>
      </c>
      <c r="L44">
        <v>3060</v>
      </c>
      <c r="M44" t="s">
        <v>20</v>
      </c>
      <c r="N44" t="s">
        <v>841</v>
      </c>
      <c r="O44" t="s">
        <v>22</v>
      </c>
    </row>
    <row r="45" spans="1:15">
      <c r="A45" t="s">
        <v>645</v>
      </c>
      <c r="B45" t="s">
        <v>42</v>
      </c>
      <c r="C45" s="1">
        <v>44524</v>
      </c>
      <c r="D45" t="s">
        <v>37</v>
      </c>
      <c r="E45" s="2">
        <v>12000</v>
      </c>
      <c r="F45" t="s">
        <v>43</v>
      </c>
      <c r="G45" t="s">
        <v>646</v>
      </c>
      <c r="H45" t="s">
        <v>647</v>
      </c>
      <c r="I45" t="s">
        <v>32</v>
      </c>
      <c r="J45" t="s">
        <v>648</v>
      </c>
      <c r="K45" t="s">
        <v>649</v>
      </c>
      <c r="L45">
        <v>3178</v>
      </c>
      <c r="M45" t="s">
        <v>20</v>
      </c>
      <c r="N45" t="s">
        <v>52</v>
      </c>
      <c r="O45" t="s">
        <v>82</v>
      </c>
    </row>
    <row r="46" spans="1:15">
      <c r="A46" t="s">
        <v>1500</v>
      </c>
      <c r="B46" t="s">
        <v>15</v>
      </c>
      <c r="C46" s="1">
        <v>44334</v>
      </c>
      <c r="D46" t="s">
        <v>37</v>
      </c>
      <c r="E46" s="2">
        <v>15000</v>
      </c>
      <c r="F46" t="s">
        <v>38</v>
      </c>
      <c r="G46" t="s">
        <v>1501</v>
      </c>
      <c r="H46" t="s">
        <v>1502</v>
      </c>
      <c r="I46" t="s">
        <v>32</v>
      </c>
      <c r="J46" t="s">
        <v>1503</v>
      </c>
      <c r="K46" t="s">
        <v>177</v>
      </c>
      <c r="L46">
        <v>3179</v>
      </c>
      <c r="M46" t="s">
        <v>20</v>
      </c>
      <c r="N46" t="s">
        <v>52</v>
      </c>
      <c r="O46" t="s">
        <v>82</v>
      </c>
    </row>
    <row r="47" spans="1:15">
      <c r="A47" t="s">
        <v>700</v>
      </c>
      <c r="B47" t="s">
        <v>42</v>
      </c>
      <c r="C47" s="1">
        <v>44525</v>
      </c>
      <c r="D47" t="s">
        <v>37</v>
      </c>
      <c r="E47" s="2">
        <v>5681</v>
      </c>
      <c r="F47" t="s">
        <v>43</v>
      </c>
      <c r="G47" t="s">
        <v>701</v>
      </c>
      <c r="H47" t="s">
        <v>702</v>
      </c>
      <c r="I47" t="s">
        <v>32</v>
      </c>
      <c r="J47" t="s">
        <v>703</v>
      </c>
      <c r="K47" t="s">
        <v>704</v>
      </c>
      <c r="L47">
        <v>5238</v>
      </c>
      <c r="M47" t="s">
        <v>26</v>
      </c>
      <c r="N47" t="s">
        <v>565</v>
      </c>
      <c r="O47" t="s">
        <v>82</v>
      </c>
    </row>
    <row r="48" spans="1:15">
      <c r="A48" t="s">
        <v>307</v>
      </c>
      <c r="B48" t="s">
        <v>15</v>
      </c>
      <c r="C48" s="1">
        <v>44340</v>
      </c>
      <c r="D48" t="s">
        <v>37</v>
      </c>
      <c r="E48" s="2">
        <v>2500</v>
      </c>
      <c r="F48" t="s">
        <v>38</v>
      </c>
      <c r="G48" t="s">
        <v>308</v>
      </c>
      <c r="H48" t="s">
        <v>309</v>
      </c>
      <c r="I48" t="s">
        <v>32</v>
      </c>
      <c r="J48" t="s">
        <v>310</v>
      </c>
      <c r="K48" t="s">
        <v>311</v>
      </c>
      <c r="L48">
        <v>2113</v>
      </c>
      <c r="M48" t="s">
        <v>27</v>
      </c>
      <c r="N48" t="s">
        <v>312</v>
      </c>
      <c r="O48" t="s">
        <v>82</v>
      </c>
    </row>
    <row r="49" spans="1:15">
      <c r="A49" t="s">
        <v>867</v>
      </c>
      <c r="B49" t="s">
        <v>15</v>
      </c>
      <c r="C49" s="1">
        <v>44348</v>
      </c>
      <c r="D49" t="s">
        <v>37</v>
      </c>
      <c r="E49" s="2">
        <v>3890</v>
      </c>
      <c r="F49" t="s">
        <v>38</v>
      </c>
      <c r="G49" t="s">
        <v>868</v>
      </c>
      <c r="H49" t="s">
        <v>869</v>
      </c>
      <c r="I49" t="s">
        <v>32</v>
      </c>
      <c r="J49" t="s">
        <v>870</v>
      </c>
      <c r="K49" t="s">
        <v>871</v>
      </c>
      <c r="L49">
        <v>5045</v>
      </c>
      <c r="M49" t="s">
        <v>26</v>
      </c>
      <c r="N49" t="s">
        <v>684</v>
      </c>
      <c r="O49" t="s">
        <v>82</v>
      </c>
    </row>
    <row r="50" spans="1:15">
      <c r="A50" t="s">
        <v>1221</v>
      </c>
      <c r="B50" t="s">
        <v>42</v>
      </c>
      <c r="C50" s="1">
        <v>44512</v>
      </c>
      <c r="D50" t="s">
        <v>37</v>
      </c>
      <c r="E50" s="2">
        <v>12000</v>
      </c>
      <c r="F50" t="s">
        <v>43</v>
      </c>
      <c r="G50" t="s">
        <v>1222</v>
      </c>
      <c r="H50" t="s">
        <v>1223</v>
      </c>
      <c r="I50" t="s">
        <v>32</v>
      </c>
      <c r="J50" t="s">
        <v>1224</v>
      </c>
      <c r="K50" t="s">
        <v>1225</v>
      </c>
      <c r="L50">
        <v>5158</v>
      </c>
      <c r="M50" t="s">
        <v>26</v>
      </c>
      <c r="N50" t="s">
        <v>684</v>
      </c>
      <c r="O50" t="s">
        <v>82</v>
      </c>
    </row>
    <row r="51" spans="1:15">
      <c r="A51" t="s">
        <v>1075</v>
      </c>
      <c r="B51" t="s">
        <v>15</v>
      </c>
      <c r="C51" s="1">
        <v>44344</v>
      </c>
      <c r="D51" t="s">
        <v>37</v>
      </c>
      <c r="E51" s="2">
        <v>20000</v>
      </c>
      <c r="F51" t="s">
        <v>38</v>
      </c>
      <c r="G51" t="s">
        <v>1076</v>
      </c>
      <c r="H51" t="s">
        <v>1077</v>
      </c>
      <c r="I51" t="s">
        <v>32</v>
      </c>
      <c r="J51" t="s">
        <v>1078</v>
      </c>
      <c r="K51" t="s">
        <v>1079</v>
      </c>
      <c r="L51">
        <v>6111</v>
      </c>
      <c r="M51" t="s">
        <v>25</v>
      </c>
      <c r="N51" t="s">
        <v>423</v>
      </c>
      <c r="O51" t="s">
        <v>82</v>
      </c>
    </row>
    <row r="52" spans="1:15">
      <c r="A52" t="s">
        <v>183</v>
      </c>
      <c r="B52" t="s">
        <v>42</v>
      </c>
      <c r="C52" s="1">
        <v>44502</v>
      </c>
      <c r="D52" t="s">
        <v>37</v>
      </c>
      <c r="E52" s="2">
        <v>12000</v>
      </c>
      <c r="F52" t="s">
        <v>43</v>
      </c>
      <c r="G52" t="s">
        <v>184</v>
      </c>
      <c r="H52" t="s">
        <v>185</v>
      </c>
      <c r="I52" t="s">
        <v>32</v>
      </c>
      <c r="J52" t="s">
        <v>186</v>
      </c>
      <c r="K52" t="s">
        <v>187</v>
      </c>
      <c r="L52">
        <v>3149</v>
      </c>
      <c r="M52" t="s">
        <v>20</v>
      </c>
      <c r="N52" t="s">
        <v>148</v>
      </c>
      <c r="O52" t="s">
        <v>82</v>
      </c>
    </row>
    <row r="53" spans="1:15">
      <c r="A53" t="s">
        <v>462</v>
      </c>
      <c r="B53" t="s">
        <v>15</v>
      </c>
      <c r="C53" s="1">
        <v>44333</v>
      </c>
      <c r="D53" t="s">
        <v>37</v>
      </c>
      <c r="E53" s="2">
        <v>20000</v>
      </c>
      <c r="F53" t="s">
        <v>38</v>
      </c>
      <c r="G53" t="s">
        <v>463</v>
      </c>
      <c r="H53" t="s">
        <v>464</v>
      </c>
      <c r="I53" t="s">
        <v>32</v>
      </c>
      <c r="J53" t="s">
        <v>465</v>
      </c>
      <c r="K53" t="s">
        <v>466</v>
      </c>
      <c r="L53">
        <v>3151</v>
      </c>
      <c r="M53" t="s">
        <v>20</v>
      </c>
      <c r="N53" t="s">
        <v>148</v>
      </c>
      <c r="O53" t="s">
        <v>82</v>
      </c>
    </row>
    <row r="54" spans="1:15">
      <c r="A54" s="4" t="s">
        <v>1473</v>
      </c>
      <c r="B54" s="4" t="s">
        <v>42</v>
      </c>
      <c r="C54" s="5">
        <v>44532</v>
      </c>
      <c r="D54" s="4" t="s">
        <v>37</v>
      </c>
      <c r="E54" s="6">
        <v>12848</v>
      </c>
      <c r="F54" s="4" t="s">
        <v>43</v>
      </c>
      <c r="G54" s="4" t="s">
        <v>1474</v>
      </c>
      <c r="H54" s="4" t="s">
        <v>1086</v>
      </c>
      <c r="I54" s="4" t="s">
        <v>32</v>
      </c>
      <c r="J54" s="4" t="s">
        <v>1475</v>
      </c>
      <c r="K54" s="4" t="s">
        <v>1476</v>
      </c>
      <c r="L54" s="4">
        <v>3149</v>
      </c>
      <c r="M54" s="4" t="s">
        <v>20</v>
      </c>
      <c r="N54" s="4" t="s">
        <v>148</v>
      </c>
      <c r="O54" s="4" t="s">
        <v>82</v>
      </c>
    </row>
    <row r="55" spans="1:15">
      <c r="A55" t="s">
        <v>279</v>
      </c>
      <c r="B55" t="s">
        <v>15</v>
      </c>
      <c r="C55" s="1">
        <v>44343</v>
      </c>
      <c r="D55" t="s">
        <v>37</v>
      </c>
      <c r="E55" s="2">
        <v>22000</v>
      </c>
      <c r="F55" t="s">
        <v>38</v>
      </c>
      <c r="G55" t="s">
        <v>280</v>
      </c>
      <c r="H55" t="s">
        <v>281</v>
      </c>
      <c r="I55" t="s">
        <v>32</v>
      </c>
      <c r="J55" t="s">
        <v>224</v>
      </c>
      <c r="K55" t="s">
        <v>282</v>
      </c>
      <c r="L55">
        <v>3134</v>
      </c>
      <c r="M55" t="s">
        <v>20</v>
      </c>
      <c r="N55" t="s">
        <v>226</v>
      </c>
      <c r="O55" t="s">
        <v>82</v>
      </c>
    </row>
    <row r="56" spans="1:15">
      <c r="A56" t="s">
        <v>1290</v>
      </c>
      <c r="B56" t="s">
        <v>42</v>
      </c>
      <c r="C56" s="1">
        <v>44532</v>
      </c>
      <c r="D56" t="s">
        <v>37</v>
      </c>
      <c r="E56" s="2">
        <v>11608</v>
      </c>
      <c r="F56" t="s">
        <v>43</v>
      </c>
      <c r="G56" t="s">
        <v>1291</v>
      </c>
      <c r="H56" t="s">
        <v>1291</v>
      </c>
      <c r="I56" t="s">
        <v>32</v>
      </c>
      <c r="J56" t="s">
        <v>579</v>
      </c>
      <c r="K56" t="s">
        <v>282</v>
      </c>
      <c r="L56">
        <v>3134</v>
      </c>
      <c r="M56" t="s">
        <v>20</v>
      </c>
      <c r="N56" t="s">
        <v>226</v>
      </c>
      <c r="O56" t="s">
        <v>82</v>
      </c>
    </row>
    <row r="57" spans="1:15">
      <c r="A57" t="s">
        <v>440</v>
      </c>
      <c r="B57" t="s">
        <v>42</v>
      </c>
      <c r="C57" s="1">
        <v>44246</v>
      </c>
      <c r="D57" t="s">
        <v>441</v>
      </c>
      <c r="E57" s="2">
        <v>57412.3</v>
      </c>
      <c r="F57" t="s">
        <v>315</v>
      </c>
      <c r="G57" t="s">
        <v>442</v>
      </c>
      <c r="H57" t="s">
        <v>443</v>
      </c>
      <c r="I57" t="s">
        <v>24</v>
      </c>
      <c r="J57" t="s">
        <v>444</v>
      </c>
      <c r="K57" t="s">
        <v>319</v>
      </c>
      <c r="L57">
        <v>5641</v>
      </c>
      <c r="M57" t="s">
        <v>26</v>
      </c>
      <c r="N57" t="s">
        <v>45</v>
      </c>
      <c r="O57" t="s">
        <v>82</v>
      </c>
    </row>
    <row r="58" spans="1:15">
      <c r="A58" t="s">
        <v>532</v>
      </c>
      <c r="B58" t="s">
        <v>15</v>
      </c>
      <c r="C58" s="1">
        <v>44355</v>
      </c>
      <c r="D58" t="s">
        <v>37</v>
      </c>
      <c r="E58" s="2">
        <v>8500</v>
      </c>
      <c r="F58" t="s">
        <v>38</v>
      </c>
      <c r="G58" t="s">
        <v>533</v>
      </c>
      <c r="H58" t="s">
        <v>534</v>
      </c>
      <c r="I58" t="s">
        <v>32</v>
      </c>
      <c r="J58" t="s">
        <v>535</v>
      </c>
      <c r="K58" t="s">
        <v>536</v>
      </c>
      <c r="L58">
        <v>5540</v>
      </c>
      <c r="M58" t="s">
        <v>26</v>
      </c>
      <c r="N58" t="s">
        <v>45</v>
      </c>
      <c r="O58" t="s">
        <v>82</v>
      </c>
    </row>
    <row r="59" spans="1:15">
      <c r="A59" t="s">
        <v>593</v>
      </c>
      <c r="B59" t="s">
        <v>42</v>
      </c>
      <c r="C59" s="1">
        <v>44502</v>
      </c>
      <c r="D59" t="s">
        <v>37</v>
      </c>
      <c r="E59" s="2">
        <v>9000</v>
      </c>
      <c r="F59" t="s">
        <v>43</v>
      </c>
      <c r="G59" t="s">
        <v>594</v>
      </c>
      <c r="H59" t="s">
        <v>595</v>
      </c>
      <c r="I59" t="s">
        <v>32</v>
      </c>
      <c r="J59" t="s">
        <v>596</v>
      </c>
      <c r="K59" t="s">
        <v>597</v>
      </c>
      <c r="L59">
        <v>5631</v>
      </c>
      <c r="M59" t="s">
        <v>26</v>
      </c>
      <c r="N59" t="s">
        <v>45</v>
      </c>
      <c r="O59" t="s">
        <v>82</v>
      </c>
    </row>
    <row r="60" spans="1:15">
      <c r="A60" t="s">
        <v>724</v>
      </c>
      <c r="B60" t="s">
        <v>42</v>
      </c>
      <c r="C60" s="1">
        <v>44363</v>
      </c>
      <c r="D60" t="s">
        <v>441</v>
      </c>
      <c r="E60" s="2">
        <v>16793</v>
      </c>
      <c r="F60" t="s">
        <v>315</v>
      </c>
      <c r="G60" t="s">
        <v>725</v>
      </c>
      <c r="H60" t="s">
        <v>726</v>
      </c>
      <c r="I60" t="s">
        <v>24</v>
      </c>
      <c r="J60" t="s">
        <v>727</v>
      </c>
      <c r="K60" t="s">
        <v>728</v>
      </c>
      <c r="L60">
        <v>5433</v>
      </c>
      <c r="M60" t="s">
        <v>26</v>
      </c>
      <c r="N60" t="s">
        <v>45</v>
      </c>
      <c r="O60" t="s">
        <v>82</v>
      </c>
    </row>
    <row r="61" spans="1:15">
      <c r="A61" t="s">
        <v>783</v>
      </c>
      <c r="B61" t="s">
        <v>15</v>
      </c>
      <c r="C61" s="1">
        <v>44334</v>
      </c>
      <c r="D61" t="s">
        <v>37</v>
      </c>
      <c r="E61" s="2">
        <v>13000</v>
      </c>
      <c r="F61" t="s">
        <v>38</v>
      </c>
      <c r="G61" t="s">
        <v>784</v>
      </c>
      <c r="H61" t="s">
        <v>785</v>
      </c>
      <c r="I61" t="s">
        <v>32</v>
      </c>
      <c r="J61" t="s">
        <v>786</v>
      </c>
      <c r="K61" t="s">
        <v>787</v>
      </c>
      <c r="L61">
        <v>2572</v>
      </c>
      <c r="M61" t="s">
        <v>27</v>
      </c>
      <c r="N61" t="s">
        <v>788</v>
      </c>
      <c r="O61" t="s">
        <v>82</v>
      </c>
    </row>
    <row r="62" spans="1:15">
      <c r="A62" t="s">
        <v>1458</v>
      </c>
      <c r="B62" t="s">
        <v>851</v>
      </c>
      <c r="C62" s="1">
        <v>44218</v>
      </c>
      <c r="D62" t="s">
        <v>852</v>
      </c>
      <c r="E62" s="2">
        <v>50000</v>
      </c>
      <c r="F62" t="s">
        <v>930</v>
      </c>
      <c r="G62" t="s">
        <v>930</v>
      </c>
      <c r="H62" t="s">
        <v>930</v>
      </c>
      <c r="I62" t="s">
        <v>32</v>
      </c>
      <c r="J62" t="s">
        <v>1459</v>
      </c>
      <c r="K62" t="s">
        <v>1318</v>
      </c>
      <c r="L62">
        <v>3124</v>
      </c>
      <c r="M62" t="s">
        <v>20</v>
      </c>
      <c r="N62" t="s">
        <v>21</v>
      </c>
      <c r="O62" t="s">
        <v>82</v>
      </c>
    </row>
    <row r="63" spans="1:15">
      <c r="A63" t="s">
        <v>406</v>
      </c>
      <c r="B63" t="s">
        <v>15</v>
      </c>
      <c r="C63" s="1">
        <v>44341</v>
      </c>
      <c r="D63" t="s">
        <v>37</v>
      </c>
      <c r="E63" s="2">
        <v>10000</v>
      </c>
      <c r="F63" t="s">
        <v>38</v>
      </c>
      <c r="G63" t="s">
        <v>407</v>
      </c>
      <c r="H63" t="s">
        <v>408</v>
      </c>
      <c r="I63" t="s">
        <v>32</v>
      </c>
      <c r="J63" t="s">
        <v>409</v>
      </c>
      <c r="K63" t="s">
        <v>410</v>
      </c>
      <c r="L63">
        <v>3807</v>
      </c>
      <c r="M63" t="s">
        <v>20</v>
      </c>
      <c r="N63" t="s">
        <v>411</v>
      </c>
      <c r="O63" t="s">
        <v>82</v>
      </c>
    </row>
    <row r="64" spans="1:15">
      <c r="A64" t="s">
        <v>194</v>
      </c>
      <c r="B64" t="s">
        <v>42</v>
      </c>
      <c r="C64" s="1">
        <v>44502</v>
      </c>
      <c r="D64" t="s">
        <v>37</v>
      </c>
      <c r="E64" s="2">
        <v>9200</v>
      </c>
      <c r="F64" t="s">
        <v>43</v>
      </c>
      <c r="G64" t="s">
        <v>195</v>
      </c>
      <c r="H64" t="s">
        <v>196</v>
      </c>
      <c r="I64" t="s">
        <v>32</v>
      </c>
      <c r="J64" t="s">
        <v>197</v>
      </c>
      <c r="K64" t="s">
        <v>198</v>
      </c>
      <c r="L64">
        <v>3824</v>
      </c>
      <c r="M64" t="s">
        <v>20</v>
      </c>
      <c r="N64" t="s">
        <v>51</v>
      </c>
      <c r="O64" t="s">
        <v>82</v>
      </c>
    </row>
    <row r="65" spans="1:15">
      <c r="A65" t="s">
        <v>862</v>
      </c>
      <c r="B65" t="s">
        <v>42</v>
      </c>
      <c r="C65" s="1">
        <v>44536</v>
      </c>
      <c r="D65" t="s">
        <v>37</v>
      </c>
      <c r="E65" s="2">
        <v>11770</v>
      </c>
      <c r="F65" t="s">
        <v>43</v>
      </c>
      <c r="G65" t="s">
        <v>863</v>
      </c>
      <c r="H65" t="s">
        <v>864</v>
      </c>
      <c r="I65" t="s">
        <v>32</v>
      </c>
      <c r="J65" t="s">
        <v>865</v>
      </c>
      <c r="K65" t="s">
        <v>866</v>
      </c>
      <c r="L65">
        <v>6023</v>
      </c>
      <c r="M65" t="s">
        <v>25</v>
      </c>
      <c r="N65" t="s">
        <v>450</v>
      </c>
      <c r="O65" t="s">
        <v>82</v>
      </c>
    </row>
    <row r="66" spans="1:15">
      <c r="A66" t="s">
        <v>1326</v>
      </c>
      <c r="B66" t="s">
        <v>15</v>
      </c>
      <c r="C66" s="1">
        <v>44349</v>
      </c>
      <c r="D66" t="s">
        <v>37</v>
      </c>
      <c r="E66" s="2">
        <v>5000</v>
      </c>
      <c r="F66" t="s">
        <v>38</v>
      </c>
      <c r="G66" t="s">
        <v>1327</v>
      </c>
      <c r="H66" t="s">
        <v>1328</v>
      </c>
      <c r="I66" t="s">
        <v>32</v>
      </c>
      <c r="J66" t="s">
        <v>1329</v>
      </c>
      <c r="K66" t="s">
        <v>1220</v>
      </c>
      <c r="L66">
        <v>2110</v>
      </c>
      <c r="M66" t="s">
        <v>27</v>
      </c>
      <c r="N66" t="s">
        <v>575</v>
      </c>
      <c r="O66" t="s">
        <v>82</v>
      </c>
    </row>
    <row r="67" spans="1:15">
      <c r="A67" t="s">
        <v>1226</v>
      </c>
      <c r="B67" t="s">
        <v>15</v>
      </c>
      <c r="C67" s="1">
        <v>44341</v>
      </c>
      <c r="D67" t="s">
        <v>37</v>
      </c>
      <c r="E67" s="2">
        <v>2500</v>
      </c>
      <c r="F67" t="s">
        <v>38</v>
      </c>
      <c r="G67" t="s">
        <v>1227</v>
      </c>
      <c r="H67" t="s">
        <v>1228</v>
      </c>
      <c r="I67" t="s">
        <v>32</v>
      </c>
      <c r="J67" t="s">
        <v>1229</v>
      </c>
      <c r="K67" t="s">
        <v>1230</v>
      </c>
      <c r="L67">
        <v>5068</v>
      </c>
      <c r="M67" t="s">
        <v>26</v>
      </c>
      <c r="N67" t="s">
        <v>1231</v>
      </c>
      <c r="O67" t="s">
        <v>82</v>
      </c>
    </row>
    <row r="68" spans="1:15">
      <c r="A68" t="s">
        <v>521</v>
      </c>
      <c r="B68" t="s">
        <v>42</v>
      </c>
      <c r="C68" s="1">
        <v>44536</v>
      </c>
      <c r="D68" t="s">
        <v>37</v>
      </c>
      <c r="E68" s="2">
        <v>12000</v>
      </c>
      <c r="F68" t="s">
        <v>43</v>
      </c>
      <c r="G68" t="s">
        <v>522</v>
      </c>
      <c r="H68" t="s">
        <v>523</v>
      </c>
      <c r="I68" t="s">
        <v>32</v>
      </c>
      <c r="J68" t="s">
        <v>524</v>
      </c>
      <c r="K68" t="s">
        <v>525</v>
      </c>
      <c r="L68">
        <v>6101</v>
      </c>
      <c r="M68" t="s">
        <v>25</v>
      </c>
      <c r="N68" t="s">
        <v>193</v>
      </c>
      <c r="O68" t="s">
        <v>82</v>
      </c>
    </row>
    <row r="69" spans="1:15">
      <c r="A69" t="s">
        <v>685</v>
      </c>
      <c r="B69" t="s">
        <v>686</v>
      </c>
      <c r="C69" s="1">
        <v>44362</v>
      </c>
      <c r="D69" t="s">
        <v>295</v>
      </c>
      <c r="E69" s="2">
        <v>1084.5999999999999</v>
      </c>
      <c r="F69" t="s">
        <v>296</v>
      </c>
      <c r="G69" t="s">
        <v>687</v>
      </c>
      <c r="H69" t="s">
        <v>688</v>
      </c>
      <c r="I69" t="s">
        <v>24</v>
      </c>
      <c r="J69" t="s">
        <v>689</v>
      </c>
      <c r="K69" t="s">
        <v>690</v>
      </c>
      <c r="L69">
        <v>6100</v>
      </c>
      <c r="M69" t="s">
        <v>25</v>
      </c>
      <c r="N69" t="s">
        <v>193</v>
      </c>
      <c r="O69" t="s">
        <v>82</v>
      </c>
    </row>
    <row r="70" spans="1:15">
      <c r="A70" t="s">
        <v>1429</v>
      </c>
      <c r="B70" t="s">
        <v>15</v>
      </c>
      <c r="C70" s="1">
        <v>44341</v>
      </c>
      <c r="D70" t="s">
        <v>37</v>
      </c>
      <c r="E70" s="2">
        <v>14300</v>
      </c>
      <c r="F70" t="s">
        <v>38</v>
      </c>
      <c r="G70" t="s">
        <v>1430</v>
      </c>
      <c r="H70" t="s">
        <v>1431</v>
      </c>
      <c r="I70" t="s">
        <v>32</v>
      </c>
      <c r="J70" t="s">
        <v>1432</v>
      </c>
      <c r="K70" t="s">
        <v>1433</v>
      </c>
      <c r="L70">
        <v>6153</v>
      </c>
      <c r="M70" t="s">
        <v>25</v>
      </c>
      <c r="N70" t="s">
        <v>1434</v>
      </c>
      <c r="O70" t="s">
        <v>82</v>
      </c>
    </row>
    <row r="71" spans="1:15">
      <c r="A71" t="s">
        <v>888</v>
      </c>
      <c r="B71" t="s">
        <v>42</v>
      </c>
      <c r="C71" s="1">
        <v>44532</v>
      </c>
      <c r="D71" t="s">
        <v>37</v>
      </c>
      <c r="E71" s="2">
        <v>11220</v>
      </c>
      <c r="F71" t="s">
        <v>43</v>
      </c>
      <c r="G71" t="s">
        <v>889</v>
      </c>
      <c r="H71" t="s">
        <v>791</v>
      </c>
      <c r="I71" t="s">
        <v>32</v>
      </c>
      <c r="J71" t="s">
        <v>890</v>
      </c>
      <c r="K71" t="s">
        <v>891</v>
      </c>
      <c r="L71">
        <v>4560</v>
      </c>
      <c r="M71" t="s">
        <v>34</v>
      </c>
      <c r="N71" t="s">
        <v>892</v>
      </c>
      <c r="O71" t="s">
        <v>48</v>
      </c>
    </row>
    <row r="72" spans="1:15">
      <c r="A72" t="s">
        <v>613</v>
      </c>
      <c r="B72" t="s">
        <v>42</v>
      </c>
      <c r="C72" s="1">
        <v>44446</v>
      </c>
      <c r="D72" t="s">
        <v>37</v>
      </c>
      <c r="E72" s="2">
        <v>7000</v>
      </c>
      <c r="F72" t="s">
        <v>43</v>
      </c>
      <c r="G72" t="s">
        <v>614</v>
      </c>
      <c r="H72" t="s">
        <v>615</v>
      </c>
      <c r="I72" t="s">
        <v>32</v>
      </c>
      <c r="J72" t="s">
        <v>616</v>
      </c>
      <c r="K72" t="s">
        <v>617</v>
      </c>
      <c r="L72">
        <v>4550</v>
      </c>
      <c r="M72" t="s">
        <v>34</v>
      </c>
      <c r="N72" t="s">
        <v>618</v>
      </c>
      <c r="O72" t="s">
        <v>48</v>
      </c>
    </row>
    <row r="73" spans="1:15">
      <c r="A73" t="s">
        <v>1135</v>
      </c>
      <c r="B73" t="s">
        <v>42</v>
      </c>
      <c r="C73" s="1">
        <v>44498</v>
      </c>
      <c r="D73" t="s">
        <v>37</v>
      </c>
      <c r="E73" s="2">
        <v>13200</v>
      </c>
      <c r="F73" t="s">
        <v>43</v>
      </c>
      <c r="G73" t="s">
        <v>1136</v>
      </c>
      <c r="H73" t="s">
        <v>1137</v>
      </c>
      <c r="I73" t="s">
        <v>32</v>
      </c>
      <c r="J73" t="s">
        <v>218</v>
      </c>
      <c r="K73" t="s">
        <v>1138</v>
      </c>
      <c r="L73">
        <v>4810</v>
      </c>
      <c r="M73" t="s">
        <v>34</v>
      </c>
      <c r="N73" t="s">
        <v>1139</v>
      </c>
      <c r="O73" t="s">
        <v>48</v>
      </c>
    </row>
    <row r="74" spans="1:15">
      <c r="A74" t="s">
        <v>1492</v>
      </c>
      <c r="B74" t="s">
        <v>42</v>
      </c>
      <c r="C74" s="1">
        <v>44532</v>
      </c>
      <c r="D74" t="s">
        <v>1493</v>
      </c>
      <c r="E74" s="2">
        <v>5000</v>
      </c>
      <c r="F74" t="s">
        <v>43</v>
      </c>
      <c r="G74" t="s">
        <v>1494</v>
      </c>
      <c r="H74" t="s">
        <v>1494</v>
      </c>
      <c r="I74" t="s">
        <v>32</v>
      </c>
      <c r="J74" t="s">
        <v>1495</v>
      </c>
      <c r="K74" t="s">
        <v>1496</v>
      </c>
      <c r="L74">
        <v>4361</v>
      </c>
      <c r="M74" t="s">
        <v>34</v>
      </c>
      <c r="N74" t="s">
        <v>35</v>
      </c>
      <c r="O74" t="s">
        <v>48</v>
      </c>
    </row>
    <row r="75" spans="1:15">
      <c r="A75" t="s">
        <v>395</v>
      </c>
      <c r="B75" t="s">
        <v>15</v>
      </c>
      <c r="C75" s="1">
        <v>44333</v>
      </c>
      <c r="D75" t="s">
        <v>37</v>
      </c>
      <c r="E75" s="2">
        <v>12620</v>
      </c>
      <c r="F75" t="s">
        <v>38</v>
      </c>
      <c r="G75" t="s">
        <v>396</v>
      </c>
      <c r="H75" t="s">
        <v>397</v>
      </c>
      <c r="I75" t="s">
        <v>32</v>
      </c>
      <c r="J75" t="s">
        <v>398</v>
      </c>
      <c r="K75" t="s">
        <v>399</v>
      </c>
      <c r="L75">
        <v>2447</v>
      </c>
      <c r="M75" t="s">
        <v>27</v>
      </c>
      <c r="N75" t="s">
        <v>400</v>
      </c>
      <c r="O75" t="s">
        <v>33</v>
      </c>
    </row>
    <row r="76" spans="1:15" s="4" customFormat="1">
      <c r="A76" t="s">
        <v>1013</v>
      </c>
      <c r="B76" t="s">
        <v>42</v>
      </c>
      <c r="C76" s="1">
        <v>44502</v>
      </c>
      <c r="D76" t="s">
        <v>37</v>
      </c>
      <c r="E76" s="2">
        <v>7667</v>
      </c>
      <c r="F76" t="s">
        <v>43</v>
      </c>
      <c r="G76" t="s">
        <v>1014</v>
      </c>
      <c r="H76" t="s">
        <v>1015</v>
      </c>
      <c r="I76" t="s">
        <v>32</v>
      </c>
      <c r="J76" t="s">
        <v>1016</v>
      </c>
      <c r="K76" t="s">
        <v>1017</v>
      </c>
      <c r="L76">
        <v>2450</v>
      </c>
      <c r="M76" t="s">
        <v>27</v>
      </c>
      <c r="N76" t="s">
        <v>400</v>
      </c>
      <c r="O76" t="s">
        <v>33</v>
      </c>
    </row>
    <row r="77" spans="1:15">
      <c r="A77" t="s">
        <v>1303</v>
      </c>
      <c r="B77" t="s">
        <v>15</v>
      </c>
      <c r="C77" s="1">
        <v>44341</v>
      </c>
      <c r="D77" t="s">
        <v>37</v>
      </c>
      <c r="E77" s="2">
        <v>10910</v>
      </c>
      <c r="F77" t="s">
        <v>38</v>
      </c>
      <c r="G77" t="s">
        <v>837</v>
      </c>
      <c r="H77" t="s">
        <v>1304</v>
      </c>
      <c r="I77" t="s">
        <v>32</v>
      </c>
      <c r="J77" t="s">
        <v>1305</v>
      </c>
      <c r="K77" t="s">
        <v>1306</v>
      </c>
      <c r="L77">
        <v>3549</v>
      </c>
      <c r="M77" t="s">
        <v>20</v>
      </c>
      <c r="N77" t="s">
        <v>57</v>
      </c>
      <c r="O77" t="s">
        <v>33</v>
      </c>
    </row>
    <row r="78" spans="1:15">
      <c r="A78" t="s">
        <v>738</v>
      </c>
      <c r="B78" t="s">
        <v>15</v>
      </c>
      <c r="C78" s="1">
        <v>44348</v>
      </c>
      <c r="D78" t="s">
        <v>37</v>
      </c>
      <c r="E78" s="2">
        <v>9900</v>
      </c>
      <c r="F78" t="s">
        <v>38</v>
      </c>
      <c r="G78" t="s">
        <v>739</v>
      </c>
      <c r="H78" t="s">
        <v>740</v>
      </c>
      <c r="I78" t="s">
        <v>32</v>
      </c>
      <c r="J78" t="s">
        <v>741</v>
      </c>
      <c r="K78" t="s">
        <v>742</v>
      </c>
      <c r="L78">
        <v>3618</v>
      </c>
      <c r="M78" t="s">
        <v>20</v>
      </c>
      <c r="N78" t="s">
        <v>44</v>
      </c>
      <c r="O78" t="s">
        <v>33</v>
      </c>
    </row>
    <row r="79" spans="1:15">
      <c r="A79" t="s">
        <v>1060</v>
      </c>
      <c r="B79" t="s">
        <v>15</v>
      </c>
      <c r="C79" s="1">
        <v>44349</v>
      </c>
      <c r="D79" t="s">
        <v>37</v>
      </c>
      <c r="E79" s="2">
        <v>6201</v>
      </c>
      <c r="F79" t="s">
        <v>38</v>
      </c>
      <c r="G79" t="s">
        <v>877</v>
      </c>
      <c r="H79" t="s">
        <v>1061</v>
      </c>
      <c r="I79" t="s">
        <v>32</v>
      </c>
      <c r="J79" t="s">
        <v>1062</v>
      </c>
      <c r="K79" t="s">
        <v>1063</v>
      </c>
      <c r="L79">
        <v>2357</v>
      </c>
      <c r="M79" t="s">
        <v>27</v>
      </c>
      <c r="N79" t="s">
        <v>712</v>
      </c>
      <c r="O79" t="s">
        <v>33</v>
      </c>
    </row>
    <row r="81" spans="3:5">
      <c r="D81" t="s">
        <v>1575</v>
      </c>
      <c r="E81" s="2">
        <f>SUM(E2:E80)</f>
        <v>835160.9</v>
      </c>
    </row>
    <row r="83" spans="3:5">
      <c r="C83" t="s">
        <v>587</v>
      </c>
      <c r="E83" s="2">
        <v>16000</v>
      </c>
    </row>
    <row r="84" spans="3:5">
      <c r="C84" t="s">
        <v>83</v>
      </c>
      <c r="E84" s="2">
        <f>E3+E4</f>
        <v>12199</v>
      </c>
    </row>
    <row r="85" spans="3:5">
      <c r="C85" t="s">
        <v>1044</v>
      </c>
      <c r="E85" s="2">
        <v>15000</v>
      </c>
    </row>
    <row r="86" spans="3:5">
      <c r="C86" t="s">
        <v>417</v>
      </c>
      <c r="E86" s="2">
        <v>14152</v>
      </c>
    </row>
    <row r="87" spans="3:5">
      <c r="C87" t="s">
        <v>22</v>
      </c>
      <c r="E87" s="2">
        <f>E7+E8+E9+E10+E11+E12+E13+E14+E15+E16+E17+E18+E19+E20+E21+E22+E23+E24+E25+E26+E27+E28+E29+E30+E31+E32+E33+E34+E35+E36+E37+E38+E39+E40+E41+E42+E43+E44</f>
        <v>324005</v>
      </c>
    </row>
    <row r="88" spans="3:5">
      <c r="C88" t="s">
        <v>82</v>
      </c>
      <c r="E88" s="2">
        <f>E45+E46+E47+E48+E49+E50+E51+E52+E53+E54+E55+E56+E57+E58+E59+E60+E61+E62+E63+E64+E65+E66+E67+E68+E69+E70</f>
        <v>370086.89999999997</v>
      </c>
    </row>
    <row r="89" spans="3:5">
      <c r="C89" t="s">
        <v>48</v>
      </c>
      <c r="E89" s="2">
        <f>E71+E72+E73+E74</f>
        <v>36420</v>
      </c>
    </row>
    <row r="90" spans="3:5">
      <c r="C90" t="s">
        <v>33</v>
      </c>
      <c r="E90" s="2">
        <f>E75+E76+E77+E78+E79</f>
        <v>47298</v>
      </c>
    </row>
    <row r="91" spans="3:5">
      <c r="D91" t="s">
        <v>1575</v>
      </c>
      <c r="E91" s="2">
        <f>SUM(E83:E90)</f>
        <v>835160.89999999991</v>
      </c>
    </row>
    <row r="93" spans="3:5">
      <c r="C93" t="s">
        <v>1579</v>
      </c>
      <c r="E93" s="2">
        <f>E83+E84+E85+E86</f>
        <v>57351</v>
      </c>
    </row>
    <row r="94" spans="3:5">
      <c r="C94" t="s">
        <v>22</v>
      </c>
      <c r="E94" s="2">
        <f>E87</f>
        <v>324005</v>
      </c>
    </row>
    <row r="95" spans="3:5">
      <c r="C95" t="s">
        <v>1578</v>
      </c>
      <c r="E95" s="2">
        <f>E88+E89+E90</f>
        <v>453804.89999999997</v>
      </c>
    </row>
  </sheetData>
  <sortState ref="A2:O79">
    <sortCondition ref="O2:O79"/>
    <sortCondition ref="N2:N79"/>
  </sortState>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dimension ref="A1:O77"/>
  <sheetViews>
    <sheetView topLeftCell="A57" workbookViewId="0">
      <selection activeCell="E78" sqref="E78"/>
    </sheetView>
  </sheetViews>
  <sheetFormatPr defaultRowHeight="15"/>
  <cols>
    <col min="4" max="4" width="9.140625" customWidth="1"/>
    <col min="5" max="5" width="14.28515625" customWidth="1"/>
  </cols>
  <sheetData>
    <row r="1" spans="1:15">
      <c r="A1" t="s">
        <v>0</v>
      </c>
      <c r="B1" t="s">
        <v>1</v>
      </c>
      <c r="C1" t="s">
        <v>2</v>
      </c>
      <c r="D1" t="s">
        <v>3</v>
      </c>
      <c r="E1" t="s">
        <v>4</v>
      </c>
      <c r="F1" t="s">
        <v>5</v>
      </c>
      <c r="G1" t="s">
        <v>18</v>
      </c>
      <c r="H1" t="s">
        <v>6</v>
      </c>
      <c r="I1" t="s">
        <v>7</v>
      </c>
      <c r="J1" t="s">
        <v>8</v>
      </c>
      <c r="K1" t="s">
        <v>9</v>
      </c>
      <c r="L1" t="s">
        <v>10</v>
      </c>
      <c r="M1" t="s">
        <v>11</v>
      </c>
      <c r="N1" t="s">
        <v>14</v>
      </c>
      <c r="O1" t="s">
        <v>13</v>
      </c>
    </row>
    <row r="2" spans="1:15">
      <c r="A2" t="s">
        <v>1509</v>
      </c>
      <c r="B2" t="s">
        <v>767</v>
      </c>
      <c r="C2" s="1">
        <v>44567</v>
      </c>
      <c r="D2" t="s">
        <v>768</v>
      </c>
      <c r="E2" s="2">
        <v>2545</v>
      </c>
      <c r="F2" t="s">
        <v>769</v>
      </c>
      <c r="G2" t="s">
        <v>770</v>
      </c>
      <c r="H2" t="s">
        <v>771</v>
      </c>
      <c r="I2" t="s">
        <v>32</v>
      </c>
      <c r="J2" t="s">
        <v>1510</v>
      </c>
      <c r="K2" t="s">
        <v>1511</v>
      </c>
      <c r="L2">
        <v>4860</v>
      </c>
      <c r="M2" t="s">
        <v>34</v>
      </c>
      <c r="N2" t="s">
        <v>416</v>
      </c>
      <c r="O2" t="s">
        <v>417</v>
      </c>
    </row>
    <row r="3" spans="1:15">
      <c r="A3" t="s">
        <v>941</v>
      </c>
      <c r="B3" t="s">
        <v>767</v>
      </c>
      <c r="C3" s="1">
        <v>44567</v>
      </c>
      <c r="D3" t="s">
        <v>768</v>
      </c>
      <c r="E3" s="2">
        <v>1200</v>
      </c>
      <c r="F3" t="s">
        <v>769</v>
      </c>
      <c r="G3" t="s">
        <v>770</v>
      </c>
      <c r="H3" t="s">
        <v>771</v>
      </c>
      <c r="I3" t="s">
        <v>32</v>
      </c>
      <c r="J3" t="s">
        <v>942</v>
      </c>
      <c r="K3" t="s">
        <v>943</v>
      </c>
      <c r="L3">
        <v>3357</v>
      </c>
      <c r="M3" t="s">
        <v>20</v>
      </c>
      <c r="N3" t="s">
        <v>30</v>
      </c>
      <c r="O3" t="s">
        <v>22</v>
      </c>
    </row>
    <row r="4" spans="1:15">
      <c r="A4" t="s">
        <v>1421</v>
      </c>
      <c r="B4" t="s">
        <v>767</v>
      </c>
      <c r="C4" s="1">
        <v>44567</v>
      </c>
      <c r="D4" t="s">
        <v>768</v>
      </c>
      <c r="E4" s="2">
        <v>4000</v>
      </c>
      <c r="F4" t="s">
        <v>769</v>
      </c>
      <c r="G4" t="s">
        <v>770</v>
      </c>
      <c r="H4" t="s">
        <v>771</v>
      </c>
      <c r="I4" t="s">
        <v>32</v>
      </c>
      <c r="J4" t="s">
        <v>1422</v>
      </c>
      <c r="K4" t="s">
        <v>1423</v>
      </c>
      <c r="L4">
        <v>3363</v>
      </c>
      <c r="M4" t="s">
        <v>20</v>
      </c>
      <c r="N4" t="s">
        <v>30</v>
      </c>
      <c r="O4" t="s">
        <v>22</v>
      </c>
    </row>
    <row r="5" spans="1:15">
      <c r="A5" t="s">
        <v>1455</v>
      </c>
      <c r="B5" t="s">
        <v>767</v>
      </c>
      <c r="C5" s="1">
        <v>44567</v>
      </c>
      <c r="D5" t="s">
        <v>768</v>
      </c>
      <c r="E5" s="2">
        <v>1000</v>
      </c>
      <c r="F5" t="s">
        <v>769</v>
      </c>
      <c r="G5" t="s">
        <v>770</v>
      </c>
      <c r="H5" t="s">
        <v>771</v>
      </c>
      <c r="I5" t="s">
        <v>32</v>
      </c>
      <c r="J5" t="s">
        <v>1456</v>
      </c>
      <c r="K5" t="s">
        <v>1457</v>
      </c>
      <c r="L5">
        <v>3340</v>
      </c>
      <c r="M5" t="s">
        <v>20</v>
      </c>
      <c r="N5" t="s">
        <v>30</v>
      </c>
      <c r="O5" t="s">
        <v>22</v>
      </c>
    </row>
    <row r="6" spans="1:15">
      <c r="A6" t="s">
        <v>1095</v>
      </c>
      <c r="B6" t="s">
        <v>767</v>
      </c>
      <c r="C6" s="1">
        <v>44567</v>
      </c>
      <c r="D6" t="s">
        <v>768</v>
      </c>
      <c r="E6" s="2">
        <v>1000</v>
      </c>
      <c r="F6" t="s">
        <v>769</v>
      </c>
      <c r="G6" t="s">
        <v>770</v>
      </c>
      <c r="H6" t="s">
        <v>771</v>
      </c>
      <c r="I6" t="s">
        <v>32</v>
      </c>
      <c r="J6" t="s">
        <v>1096</v>
      </c>
      <c r="K6" t="s">
        <v>1097</v>
      </c>
      <c r="L6">
        <v>2902</v>
      </c>
      <c r="M6" t="s">
        <v>95</v>
      </c>
      <c r="N6" t="s">
        <v>96</v>
      </c>
      <c r="O6" t="s">
        <v>22</v>
      </c>
    </row>
    <row r="7" spans="1:15">
      <c r="A7" t="s">
        <v>1133</v>
      </c>
      <c r="B7" t="s">
        <v>767</v>
      </c>
      <c r="C7" s="1">
        <v>44567</v>
      </c>
      <c r="D7" t="s">
        <v>768</v>
      </c>
      <c r="E7" s="2">
        <v>1435</v>
      </c>
      <c r="F7" t="s">
        <v>769</v>
      </c>
      <c r="G7" t="s">
        <v>770</v>
      </c>
      <c r="H7" t="s">
        <v>771</v>
      </c>
      <c r="I7" t="s">
        <v>32</v>
      </c>
      <c r="J7" t="s">
        <v>1134</v>
      </c>
      <c r="K7" t="s">
        <v>94</v>
      </c>
      <c r="L7">
        <v>2607</v>
      </c>
      <c r="M7" t="s">
        <v>95</v>
      </c>
      <c r="N7" t="s">
        <v>96</v>
      </c>
      <c r="O7" t="s">
        <v>22</v>
      </c>
    </row>
    <row r="8" spans="1:15">
      <c r="A8" t="s">
        <v>1177</v>
      </c>
      <c r="B8" t="s">
        <v>767</v>
      </c>
      <c r="C8" s="1">
        <v>44567</v>
      </c>
      <c r="D8" t="s">
        <v>768</v>
      </c>
      <c r="E8" s="2">
        <v>3000</v>
      </c>
      <c r="F8" t="s">
        <v>769</v>
      </c>
      <c r="G8" t="s">
        <v>770</v>
      </c>
      <c r="H8" t="s">
        <v>771</v>
      </c>
      <c r="I8" t="s">
        <v>32</v>
      </c>
      <c r="J8" t="s">
        <v>1178</v>
      </c>
      <c r="K8" t="s">
        <v>1179</v>
      </c>
      <c r="L8">
        <v>2611</v>
      </c>
      <c r="M8" t="s">
        <v>95</v>
      </c>
      <c r="N8" t="s">
        <v>96</v>
      </c>
      <c r="O8" t="s">
        <v>22</v>
      </c>
    </row>
    <row r="9" spans="1:15">
      <c r="A9" t="s">
        <v>872</v>
      </c>
      <c r="B9" t="s">
        <v>767</v>
      </c>
      <c r="C9" s="1">
        <v>44567</v>
      </c>
      <c r="D9" t="s">
        <v>768</v>
      </c>
      <c r="E9" s="2">
        <v>5000</v>
      </c>
      <c r="F9" t="s">
        <v>769</v>
      </c>
      <c r="G9" t="s">
        <v>770</v>
      </c>
      <c r="H9" t="s">
        <v>771</v>
      </c>
      <c r="I9" t="s">
        <v>32</v>
      </c>
      <c r="J9" t="s">
        <v>873</v>
      </c>
      <c r="K9" t="s">
        <v>874</v>
      </c>
      <c r="L9">
        <v>6169</v>
      </c>
      <c r="M9" t="s">
        <v>25</v>
      </c>
      <c r="N9" t="s">
        <v>875</v>
      </c>
      <c r="O9" t="s">
        <v>22</v>
      </c>
    </row>
    <row r="10" spans="1:15">
      <c r="A10" t="s">
        <v>1022</v>
      </c>
      <c r="B10" t="s">
        <v>767</v>
      </c>
      <c r="C10" s="1">
        <v>44567</v>
      </c>
      <c r="D10" t="s">
        <v>768</v>
      </c>
      <c r="E10" s="2">
        <v>3234</v>
      </c>
      <c r="F10" t="s">
        <v>769</v>
      </c>
      <c r="G10" t="s">
        <v>770</v>
      </c>
      <c r="H10" t="s">
        <v>771</v>
      </c>
      <c r="I10" t="s">
        <v>32</v>
      </c>
      <c r="J10" t="s">
        <v>1023</v>
      </c>
      <c r="K10" t="s">
        <v>1024</v>
      </c>
      <c r="L10">
        <v>6108</v>
      </c>
      <c r="M10" t="s">
        <v>25</v>
      </c>
      <c r="N10" t="s">
        <v>494</v>
      </c>
      <c r="O10" t="s">
        <v>22</v>
      </c>
    </row>
    <row r="11" spans="1:15">
      <c r="A11" t="s">
        <v>859</v>
      </c>
      <c r="B11" t="s">
        <v>767</v>
      </c>
      <c r="C11" s="1">
        <v>44567</v>
      </c>
      <c r="D11" t="s">
        <v>768</v>
      </c>
      <c r="E11" s="2">
        <v>3363</v>
      </c>
      <c r="F11" t="s">
        <v>769</v>
      </c>
      <c r="G11" t="s">
        <v>770</v>
      </c>
      <c r="H11" t="s">
        <v>771</v>
      </c>
      <c r="I11" t="s">
        <v>32</v>
      </c>
      <c r="J11" t="s">
        <v>860</v>
      </c>
      <c r="K11" t="s">
        <v>861</v>
      </c>
      <c r="L11">
        <v>2500</v>
      </c>
      <c r="M11" t="s">
        <v>27</v>
      </c>
      <c r="N11" t="s">
        <v>461</v>
      </c>
      <c r="O11" t="s">
        <v>22</v>
      </c>
    </row>
    <row r="12" spans="1:15">
      <c r="A12" t="s">
        <v>1161</v>
      </c>
      <c r="B12" t="s">
        <v>767</v>
      </c>
      <c r="C12" s="1">
        <v>44567</v>
      </c>
      <c r="D12" t="s">
        <v>768</v>
      </c>
      <c r="E12" s="2">
        <v>3700</v>
      </c>
      <c r="F12" t="s">
        <v>769</v>
      </c>
      <c r="G12" t="s">
        <v>770</v>
      </c>
      <c r="H12" t="s">
        <v>771</v>
      </c>
      <c r="I12" t="s">
        <v>32</v>
      </c>
      <c r="J12" t="s">
        <v>1162</v>
      </c>
      <c r="K12" t="s">
        <v>1163</v>
      </c>
      <c r="L12">
        <v>3199</v>
      </c>
      <c r="M12" t="s">
        <v>20</v>
      </c>
      <c r="N12" t="s">
        <v>472</v>
      </c>
      <c r="O12" t="s">
        <v>22</v>
      </c>
    </row>
    <row r="13" spans="1:15">
      <c r="A13" t="s">
        <v>962</v>
      </c>
      <c r="B13" t="s">
        <v>767</v>
      </c>
      <c r="C13" s="1">
        <v>44567</v>
      </c>
      <c r="D13" t="s">
        <v>768</v>
      </c>
      <c r="E13" s="2">
        <v>1920</v>
      </c>
      <c r="F13" t="s">
        <v>769</v>
      </c>
      <c r="G13" t="s">
        <v>770</v>
      </c>
      <c r="H13" t="s">
        <v>771</v>
      </c>
      <c r="I13" t="s">
        <v>32</v>
      </c>
      <c r="J13" t="s">
        <v>963</v>
      </c>
      <c r="K13" t="s">
        <v>964</v>
      </c>
      <c r="L13">
        <v>7112</v>
      </c>
      <c r="M13" t="s">
        <v>965</v>
      </c>
      <c r="N13" t="s">
        <v>966</v>
      </c>
      <c r="O13" t="s">
        <v>22</v>
      </c>
    </row>
    <row r="14" spans="1:15">
      <c r="A14" t="s">
        <v>1319</v>
      </c>
      <c r="B14" t="s">
        <v>767</v>
      </c>
      <c r="C14" s="1">
        <v>44567</v>
      </c>
      <c r="D14" t="s">
        <v>768</v>
      </c>
      <c r="E14" s="2">
        <v>2900</v>
      </c>
      <c r="F14" t="s">
        <v>769</v>
      </c>
      <c r="G14" t="s">
        <v>770</v>
      </c>
      <c r="H14" t="s">
        <v>771</v>
      </c>
      <c r="I14" t="s">
        <v>32</v>
      </c>
      <c r="J14" t="s">
        <v>1237</v>
      </c>
      <c r="K14" t="s">
        <v>1320</v>
      </c>
      <c r="L14">
        <v>3020</v>
      </c>
      <c r="M14" t="s">
        <v>20</v>
      </c>
      <c r="N14" t="s">
        <v>483</v>
      </c>
      <c r="O14" t="s">
        <v>22</v>
      </c>
    </row>
    <row r="15" spans="1:15">
      <c r="A15" t="s">
        <v>1262</v>
      </c>
      <c r="B15" t="s">
        <v>767</v>
      </c>
      <c r="C15" s="1">
        <v>44567</v>
      </c>
      <c r="D15" t="s">
        <v>768</v>
      </c>
      <c r="E15" s="2">
        <v>5000</v>
      </c>
      <c r="F15" t="s">
        <v>769</v>
      </c>
      <c r="G15" t="s">
        <v>770</v>
      </c>
      <c r="H15" t="s">
        <v>771</v>
      </c>
      <c r="I15" t="s">
        <v>32</v>
      </c>
      <c r="J15" t="s">
        <v>1263</v>
      </c>
      <c r="K15" t="s">
        <v>1264</v>
      </c>
      <c r="L15">
        <v>3023</v>
      </c>
      <c r="M15" t="s">
        <v>20</v>
      </c>
      <c r="N15" t="s">
        <v>89</v>
      </c>
      <c r="O15" t="s">
        <v>22</v>
      </c>
    </row>
    <row r="16" spans="1:15">
      <c r="A16" t="s">
        <v>1321</v>
      </c>
      <c r="B16" t="s">
        <v>767</v>
      </c>
      <c r="C16" s="1">
        <v>44567</v>
      </c>
      <c r="D16" t="s">
        <v>768</v>
      </c>
      <c r="E16" s="2">
        <v>2500</v>
      </c>
      <c r="F16" t="s">
        <v>769</v>
      </c>
      <c r="G16" t="s">
        <v>770</v>
      </c>
      <c r="H16" t="s">
        <v>771</v>
      </c>
      <c r="I16" t="s">
        <v>32</v>
      </c>
      <c r="J16" t="s">
        <v>1322</v>
      </c>
      <c r="K16" t="s">
        <v>1323</v>
      </c>
      <c r="L16">
        <v>5022</v>
      </c>
      <c r="M16" t="s">
        <v>26</v>
      </c>
      <c r="N16" t="s">
        <v>340</v>
      </c>
      <c r="O16" t="s">
        <v>22</v>
      </c>
    </row>
    <row r="17" spans="1:15">
      <c r="A17" t="s">
        <v>1497</v>
      </c>
      <c r="B17" t="s">
        <v>767</v>
      </c>
      <c r="C17" s="1">
        <v>44567</v>
      </c>
      <c r="D17" t="s">
        <v>768</v>
      </c>
      <c r="E17" s="2">
        <v>2500</v>
      </c>
      <c r="F17" t="s">
        <v>769</v>
      </c>
      <c r="G17" t="s">
        <v>770</v>
      </c>
      <c r="H17" t="s">
        <v>771</v>
      </c>
      <c r="I17" t="s">
        <v>32</v>
      </c>
      <c r="J17" t="s">
        <v>1498</v>
      </c>
      <c r="K17" t="s">
        <v>1499</v>
      </c>
      <c r="L17">
        <v>5024</v>
      </c>
      <c r="M17" t="s">
        <v>26</v>
      </c>
      <c r="N17" t="s">
        <v>340</v>
      </c>
      <c r="O17" t="s">
        <v>22</v>
      </c>
    </row>
    <row r="18" spans="1:15">
      <c r="A18" t="s">
        <v>1281</v>
      </c>
      <c r="B18" t="s">
        <v>767</v>
      </c>
      <c r="C18" s="1">
        <v>44567</v>
      </c>
      <c r="D18" t="s">
        <v>768</v>
      </c>
      <c r="E18" s="2">
        <v>3000</v>
      </c>
      <c r="F18" t="s">
        <v>769</v>
      </c>
      <c r="G18" t="s">
        <v>770</v>
      </c>
      <c r="H18" t="s">
        <v>771</v>
      </c>
      <c r="I18" t="s">
        <v>32</v>
      </c>
      <c r="J18" t="s">
        <v>1282</v>
      </c>
      <c r="K18" t="s">
        <v>1115</v>
      </c>
      <c r="L18">
        <v>3083</v>
      </c>
      <c r="M18" t="s">
        <v>20</v>
      </c>
      <c r="N18" t="s">
        <v>500</v>
      </c>
      <c r="O18" t="s">
        <v>22</v>
      </c>
    </row>
    <row r="19" spans="1:15">
      <c r="A19" t="s">
        <v>1300</v>
      </c>
      <c r="B19" t="s">
        <v>767</v>
      </c>
      <c r="C19" s="1">
        <v>44567</v>
      </c>
      <c r="D19" t="s">
        <v>768</v>
      </c>
      <c r="E19" s="2">
        <v>1300</v>
      </c>
      <c r="F19" t="s">
        <v>769</v>
      </c>
      <c r="G19" t="s">
        <v>770</v>
      </c>
      <c r="H19" t="s">
        <v>771</v>
      </c>
      <c r="I19" t="s">
        <v>32</v>
      </c>
      <c r="J19" t="s">
        <v>1301</v>
      </c>
      <c r="K19" t="s">
        <v>1302</v>
      </c>
      <c r="L19">
        <v>3089</v>
      </c>
      <c r="M19" t="s">
        <v>20</v>
      </c>
      <c r="N19" t="s">
        <v>500</v>
      </c>
      <c r="O19" t="s">
        <v>22</v>
      </c>
    </row>
    <row r="20" spans="1:15">
      <c r="A20" t="s">
        <v>1049</v>
      </c>
      <c r="B20" t="s">
        <v>767</v>
      </c>
      <c r="C20" s="1">
        <v>44567</v>
      </c>
      <c r="D20" t="s">
        <v>768</v>
      </c>
      <c r="E20" s="2">
        <v>2500</v>
      </c>
      <c r="F20" t="s">
        <v>769</v>
      </c>
      <c r="G20" t="s">
        <v>770</v>
      </c>
      <c r="H20" t="s">
        <v>771</v>
      </c>
      <c r="I20" t="s">
        <v>32</v>
      </c>
      <c r="J20" t="s">
        <v>1050</v>
      </c>
      <c r="K20" t="s">
        <v>1051</v>
      </c>
      <c r="L20">
        <v>5163</v>
      </c>
      <c r="M20" t="s">
        <v>26</v>
      </c>
      <c r="N20" t="s">
        <v>531</v>
      </c>
      <c r="O20" t="s">
        <v>22</v>
      </c>
    </row>
    <row r="21" spans="1:15">
      <c r="A21" t="s">
        <v>1205</v>
      </c>
      <c r="B21" t="s">
        <v>767</v>
      </c>
      <c r="C21" s="1">
        <v>44567</v>
      </c>
      <c r="D21" t="s">
        <v>768</v>
      </c>
      <c r="E21" s="2">
        <v>5000</v>
      </c>
      <c r="F21" t="s">
        <v>769</v>
      </c>
      <c r="G21" t="s">
        <v>770</v>
      </c>
      <c r="H21" t="s">
        <v>771</v>
      </c>
      <c r="I21" t="s">
        <v>32</v>
      </c>
      <c r="J21" t="s">
        <v>1206</v>
      </c>
      <c r="K21" t="s">
        <v>1207</v>
      </c>
      <c r="L21">
        <v>3029</v>
      </c>
      <c r="M21" t="s">
        <v>20</v>
      </c>
      <c r="N21" t="s">
        <v>81</v>
      </c>
      <c r="O21" t="s">
        <v>22</v>
      </c>
    </row>
    <row r="22" spans="1:15">
      <c r="A22" t="s">
        <v>944</v>
      </c>
      <c r="B22" t="s">
        <v>767</v>
      </c>
      <c r="C22" s="1">
        <v>44567</v>
      </c>
      <c r="D22" t="s">
        <v>768</v>
      </c>
      <c r="E22" s="2">
        <v>1000</v>
      </c>
      <c r="F22" t="s">
        <v>769</v>
      </c>
      <c r="G22" t="s">
        <v>770</v>
      </c>
      <c r="H22" t="s">
        <v>771</v>
      </c>
      <c r="I22" t="s">
        <v>32</v>
      </c>
      <c r="J22" t="s">
        <v>797</v>
      </c>
      <c r="K22" t="s">
        <v>945</v>
      </c>
      <c r="L22">
        <v>2780</v>
      </c>
      <c r="M22" t="s">
        <v>27</v>
      </c>
      <c r="N22" t="s">
        <v>799</v>
      </c>
      <c r="O22" t="s">
        <v>22</v>
      </c>
    </row>
    <row r="23" spans="1:15">
      <c r="A23" t="s">
        <v>766</v>
      </c>
      <c r="B23" t="s">
        <v>767</v>
      </c>
      <c r="C23" s="1">
        <v>44567</v>
      </c>
      <c r="D23" t="s">
        <v>768</v>
      </c>
      <c r="E23" s="2">
        <v>3000</v>
      </c>
      <c r="F23" t="s">
        <v>769</v>
      </c>
      <c r="G23" t="s">
        <v>770</v>
      </c>
      <c r="H23" t="s">
        <v>771</v>
      </c>
      <c r="I23" t="s">
        <v>32</v>
      </c>
      <c r="J23" t="s">
        <v>772</v>
      </c>
      <c r="K23" t="s">
        <v>773</v>
      </c>
      <c r="L23">
        <v>6007</v>
      </c>
      <c r="M23" t="s">
        <v>25</v>
      </c>
      <c r="N23" t="s">
        <v>357</v>
      </c>
      <c r="O23" t="s">
        <v>22</v>
      </c>
    </row>
    <row r="24" spans="1:15">
      <c r="A24" t="s">
        <v>1143</v>
      </c>
      <c r="B24" t="s">
        <v>767</v>
      </c>
      <c r="C24" s="1">
        <v>44567</v>
      </c>
      <c r="D24" t="s">
        <v>768</v>
      </c>
      <c r="E24" s="2">
        <v>3000</v>
      </c>
      <c r="F24" t="s">
        <v>769</v>
      </c>
      <c r="G24" t="s">
        <v>770</v>
      </c>
      <c r="H24" t="s">
        <v>771</v>
      </c>
      <c r="I24" t="s">
        <v>32</v>
      </c>
      <c r="J24" t="s">
        <v>1144</v>
      </c>
      <c r="K24" t="s">
        <v>1056</v>
      </c>
      <c r="L24">
        <v>3076</v>
      </c>
      <c r="M24" t="s">
        <v>20</v>
      </c>
      <c r="N24" t="s">
        <v>910</v>
      </c>
      <c r="O24" t="s">
        <v>22</v>
      </c>
    </row>
    <row r="25" spans="1:15">
      <c r="A25" t="s">
        <v>1324</v>
      </c>
      <c r="B25" t="s">
        <v>767</v>
      </c>
      <c r="C25" s="1">
        <v>44567</v>
      </c>
      <c r="D25" t="s">
        <v>768</v>
      </c>
      <c r="E25" s="2">
        <v>3100</v>
      </c>
      <c r="F25" t="s">
        <v>769</v>
      </c>
      <c r="G25" t="s">
        <v>770</v>
      </c>
      <c r="H25" t="s">
        <v>771</v>
      </c>
      <c r="I25" t="s">
        <v>32</v>
      </c>
      <c r="J25" t="s">
        <v>1325</v>
      </c>
      <c r="K25" t="s">
        <v>1012</v>
      </c>
      <c r="L25">
        <v>3074</v>
      </c>
      <c r="M25" t="s">
        <v>20</v>
      </c>
      <c r="N25" t="s">
        <v>910</v>
      </c>
      <c r="O25" t="s">
        <v>22</v>
      </c>
    </row>
    <row r="26" spans="1:15">
      <c r="A26" t="s">
        <v>1279</v>
      </c>
      <c r="B26" t="s">
        <v>767</v>
      </c>
      <c r="C26" s="1">
        <v>44567</v>
      </c>
      <c r="D26" t="s">
        <v>768</v>
      </c>
      <c r="E26" s="2">
        <v>3500</v>
      </c>
      <c r="F26" t="s">
        <v>769</v>
      </c>
      <c r="G26" t="s">
        <v>770</v>
      </c>
      <c r="H26" t="s">
        <v>771</v>
      </c>
      <c r="I26" t="s">
        <v>32</v>
      </c>
      <c r="J26" t="s">
        <v>1280</v>
      </c>
      <c r="K26" t="s">
        <v>895</v>
      </c>
      <c r="L26">
        <v>3060</v>
      </c>
      <c r="M26" t="s">
        <v>20</v>
      </c>
      <c r="N26" t="s">
        <v>841</v>
      </c>
      <c r="O26" t="s">
        <v>22</v>
      </c>
    </row>
    <row r="27" spans="1:15">
      <c r="A27" s="4" t="s">
        <v>1522</v>
      </c>
      <c r="B27" s="4" t="s">
        <v>767</v>
      </c>
      <c r="C27" s="5">
        <v>44567</v>
      </c>
      <c r="D27" s="4" t="s">
        <v>768</v>
      </c>
      <c r="E27" s="6">
        <v>2500</v>
      </c>
      <c r="F27" s="4" t="s">
        <v>769</v>
      </c>
      <c r="G27" s="4" t="s">
        <v>770</v>
      </c>
      <c r="H27" s="4" t="s">
        <v>771</v>
      </c>
      <c r="I27" s="4" t="s">
        <v>32</v>
      </c>
      <c r="J27" s="4" t="s">
        <v>1523</v>
      </c>
      <c r="K27" s="4" t="s">
        <v>1524</v>
      </c>
      <c r="L27" s="4">
        <v>3058</v>
      </c>
      <c r="M27" s="4" t="s">
        <v>20</v>
      </c>
      <c r="N27" s="4" t="s">
        <v>841</v>
      </c>
      <c r="O27" s="4" t="s">
        <v>22</v>
      </c>
    </row>
    <row r="28" spans="1:15">
      <c r="A28" t="s">
        <v>1416</v>
      </c>
      <c r="B28" t="s">
        <v>767</v>
      </c>
      <c r="C28" s="1">
        <v>44567</v>
      </c>
      <c r="D28" t="s">
        <v>768</v>
      </c>
      <c r="E28" s="2">
        <v>5000</v>
      </c>
      <c r="F28" t="s">
        <v>769</v>
      </c>
      <c r="G28" t="s">
        <v>770</v>
      </c>
      <c r="H28" t="s">
        <v>771</v>
      </c>
      <c r="I28" t="s">
        <v>32</v>
      </c>
      <c r="J28" t="s">
        <v>176</v>
      </c>
      <c r="K28" t="s">
        <v>1417</v>
      </c>
      <c r="L28">
        <v>3179</v>
      </c>
      <c r="M28" t="s">
        <v>20</v>
      </c>
      <c r="N28" t="s">
        <v>52</v>
      </c>
      <c r="O28" t="s">
        <v>82</v>
      </c>
    </row>
    <row r="29" spans="1:15">
      <c r="A29" t="s">
        <v>856</v>
      </c>
      <c r="B29" t="s">
        <v>767</v>
      </c>
      <c r="C29" s="1">
        <v>44567</v>
      </c>
      <c r="D29" t="s">
        <v>768</v>
      </c>
      <c r="E29" s="2">
        <v>3250</v>
      </c>
      <c r="F29" t="s">
        <v>769</v>
      </c>
      <c r="G29" t="s">
        <v>770</v>
      </c>
      <c r="H29" t="s">
        <v>771</v>
      </c>
      <c r="I29" t="s">
        <v>32</v>
      </c>
      <c r="J29" t="s">
        <v>857</v>
      </c>
      <c r="K29" t="s">
        <v>858</v>
      </c>
      <c r="L29">
        <v>5345</v>
      </c>
      <c r="M29" t="s">
        <v>26</v>
      </c>
      <c r="N29" t="s">
        <v>565</v>
      </c>
      <c r="O29" t="s">
        <v>82</v>
      </c>
    </row>
    <row r="30" spans="1:15">
      <c r="A30" t="s">
        <v>1477</v>
      </c>
      <c r="B30" t="s">
        <v>767</v>
      </c>
      <c r="C30" s="1">
        <v>44567</v>
      </c>
      <c r="D30" t="s">
        <v>768</v>
      </c>
      <c r="E30" s="2">
        <v>2500</v>
      </c>
      <c r="F30" t="s">
        <v>769</v>
      </c>
      <c r="G30" t="s">
        <v>770</v>
      </c>
      <c r="H30" t="s">
        <v>771</v>
      </c>
      <c r="I30" t="s">
        <v>32</v>
      </c>
      <c r="J30" t="s">
        <v>1478</v>
      </c>
      <c r="K30" t="s">
        <v>1479</v>
      </c>
      <c r="L30">
        <v>7307</v>
      </c>
      <c r="M30" t="s">
        <v>965</v>
      </c>
      <c r="N30" t="s">
        <v>1480</v>
      </c>
      <c r="O30" t="s">
        <v>82</v>
      </c>
    </row>
    <row r="31" spans="1:15">
      <c r="A31" t="s">
        <v>902</v>
      </c>
      <c r="B31" t="s">
        <v>767</v>
      </c>
      <c r="C31" s="1">
        <v>44567</v>
      </c>
      <c r="D31" t="s">
        <v>768</v>
      </c>
      <c r="E31" s="2">
        <v>1000</v>
      </c>
      <c r="F31" t="s">
        <v>769</v>
      </c>
      <c r="G31" t="s">
        <v>770</v>
      </c>
      <c r="H31" t="s">
        <v>771</v>
      </c>
      <c r="I31" t="s">
        <v>32</v>
      </c>
      <c r="J31" t="s">
        <v>903</v>
      </c>
      <c r="K31" t="s">
        <v>904</v>
      </c>
      <c r="L31">
        <v>3782</v>
      </c>
      <c r="M31" t="s">
        <v>20</v>
      </c>
      <c r="N31" t="s">
        <v>351</v>
      </c>
      <c r="O31" t="s">
        <v>82</v>
      </c>
    </row>
    <row r="32" spans="1:15">
      <c r="A32" t="s">
        <v>1378</v>
      </c>
      <c r="B32" t="s">
        <v>767</v>
      </c>
      <c r="C32" s="1">
        <v>44567</v>
      </c>
      <c r="D32" t="s">
        <v>768</v>
      </c>
      <c r="E32" s="2">
        <v>5000</v>
      </c>
      <c r="F32" t="s">
        <v>769</v>
      </c>
      <c r="G32" t="s">
        <v>770</v>
      </c>
      <c r="H32" t="s">
        <v>771</v>
      </c>
      <c r="I32" t="s">
        <v>32</v>
      </c>
      <c r="J32" t="s">
        <v>1379</v>
      </c>
      <c r="K32" t="s">
        <v>1380</v>
      </c>
      <c r="L32">
        <v>3149</v>
      </c>
      <c r="M32" t="s">
        <v>20</v>
      </c>
      <c r="N32" t="s">
        <v>148</v>
      </c>
      <c r="O32" t="s">
        <v>82</v>
      </c>
    </row>
    <row r="33" spans="1:15">
      <c r="A33" t="s">
        <v>842</v>
      </c>
      <c r="B33" t="s">
        <v>767</v>
      </c>
      <c r="C33" s="1">
        <v>44567</v>
      </c>
      <c r="D33" t="s">
        <v>768</v>
      </c>
      <c r="E33" s="2">
        <v>4900</v>
      </c>
      <c r="F33" t="s">
        <v>769</v>
      </c>
      <c r="G33" t="s">
        <v>770</v>
      </c>
      <c r="H33" t="s">
        <v>771</v>
      </c>
      <c r="I33" t="s">
        <v>32</v>
      </c>
      <c r="J33" t="s">
        <v>843</v>
      </c>
      <c r="K33" t="s">
        <v>844</v>
      </c>
      <c r="L33">
        <v>6009</v>
      </c>
      <c r="M33" t="s">
        <v>25</v>
      </c>
      <c r="N33" t="s">
        <v>363</v>
      </c>
      <c r="O33" t="s">
        <v>82</v>
      </c>
    </row>
    <row r="34" spans="1:15">
      <c r="A34" t="s">
        <v>1140</v>
      </c>
      <c r="B34" t="s">
        <v>767</v>
      </c>
      <c r="C34" s="1">
        <v>44567</v>
      </c>
      <c r="D34" t="s">
        <v>768</v>
      </c>
      <c r="E34" s="2">
        <v>2500</v>
      </c>
      <c r="F34" t="s">
        <v>769</v>
      </c>
      <c r="G34" t="s">
        <v>770</v>
      </c>
      <c r="H34" t="s">
        <v>771</v>
      </c>
      <c r="I34" t="s">
        <v>32</v>
      </c>
      <c r="J34" t="s">
        <v>1141</v>
      </c>
      <c r="K34" t="s">
        <v>1142</v>
      </c>
      <c r="L34">
        <v>6011</v>
      </c>
      <c r="M34" t="s">
        <v>25</v>
      </c>
      <c r="N34" t="s">
        <v>363</v>
      </c>
      <c r="O34" t="s">
        <v>82</v>
      </c>
    </row>
    <row r="35" spans="1:15">
      <c r="A35" t="s">
        <v>1068</v>
      </c>
      <c r="B35" t="s">
        <v>767</v>
      </c>
      <c r="C35" s="1">
        <v>44567</v>
      </c>
      <c r="D35" t="s">
        <v>768</v>
      </c>
      <c r="E35" s="2">
        <v>2416</v>
      </c>
      <c r="F35" t="s">
        <v>769</v>
      </c>
      <c r="G35" t="s">
        <v>770</v>
      </c>
      <c r="H35" t="s">
        <v>771</v>
      </c>
      <c r="I35" t="s">
        <v>32</v>
      </c>
      <c r="J35" t="s">
        <v>1069</v>
      </c>
      <c r="K35" t="s">
        <v>1070</v>
      </c>
      <c r="L35">
        <v>2646</v>
      </c>
      <c r="M35" t="s">
        <v>27</v>
      </c>
      <c r="N35" t="s">
        <v>723</v>
      </c>
      <c r="O35" t="s">
        <v>82</v>
      </c>
    </row>
    <row r="36" spans="1:15">
      <c r="A36" t="s">
        <v>881</v>
      </c>
      <c r="B36" t="s">
        <v>767</v>
      </c>
      <c r="C36" s="1">
        <v>44567</v>
      </c>
      <c r="D36" t="s">
        <v>768</v>
      </c>
      <c r="E36" s="2">
        <v>2000</v>
      </c>
      <c r="F36" t="s">
        <v>769</v>
      </c>
      <c r="G36" t="s">
        <v>770</v>
      </c>
      <c r="H36" t="s">
        <v>771</v>
      </c>
      <c r="I36" t="s">
        <v>32</v>
      </c>
      <c r="J36" t="s">
        <v>882</v>
      </c>
      <c r="K36" t="s">
        <v>883</v>
      </c>
      <c r="L36">
        <v>3936</v>
      </c>
      <c r="M36" t="s">
        <v>20</v>
      </c>
      <c r="N36" t="s">
        <v>50</v>
      </c>
      <c r="O36" t="s">
        <v>82</v>
      </c>
    </row>
    <row r="37" spans="1:15">
      <c r="A37" t="s">
        <v>946</v>
      </c>
      <c r="B37" t="s">
        <v>767</v>
      </c>
      <c r="C37" s="1">
        <v>44567</v>
      </c>
      <c r="D37" t="s">
        <v>768</v>
      </c>
      <c r="E37" s="2">
        <v>2500</v>
      </c>
      <c r="F37" t="s">
        <v>769</v>
      </c>
      <c r="G37" t="s">
        <v>770</v>
      </c>
      <c r="H37" t="s">
        <v>771</v>
      </c>
      <c r="I37" t="s">
        <v>32</v>
      </c>
      <c r="J37" t="s">
        <v>947</v>
      </c>
      <c r="K37" t="s">
        <v>948</v>
      </c>
      <c r="L37">
        <v>3931</v>
      </c>
      <c r="M37" t="s">
        <v>20</v>
      </c>
      <c r="N37" t="s">
        <v>50</v>
      </c>
      <c r="O37" t="s">
        <v>82</v>
      </c>
    </row>
    <row r="38" spans="1:15">
      <c r="A38" t="s">
        <v>1005</v>
      </c>
      <c r="B38" t="s">
        <v>767</v>
      </c>
      <c r="C38" s="1">
        <v>44567</v>
      </c>
      <c r="D38" t="s">
        <v>768</v>
      </c>
      <c r="E38" s="2">
        <v>1000</v>
      </c>
      <c r="F38" t="s">
        <v>769</v>
      </c>
      <c r="G38" t="s">
        <v>770</v>
      </c>
      <c r="H38" t="s">
        <v>771</v>
      </c>
      <c r="I38" t="s">
        <v>32</v>
      </c>
      <c r="J38" t="s">
        <v>1006</v>
      </c>
      <c r="K38" t="s">
        <v>1007</v>
      </c>
      <c r="L38">
        <v>3918</v>
      </c>
      <c r="M38" t="s">
        <v>20</v>
      </c>
      <c r="N38" t="s">
        <v>50</v>
      </c>
      <c r="O38" t="s">
        <v>82</v>
      </c>
    </row>
    <row r="39" spans="1:15">
      <c r="A39" t="s">
        <v>1130</v>
      </c>
      <c r="B39" t="s">
        <v>767</v>
      </c>
      <c r="C39" s="1">
        <v>44567</v>
      </c>
      <c r="D39" t="s">
        <v>768</v>
      </c>
      <c r="E39" s="2">
        <v>2000</v>
      </c>
      <c r="F39" t="s">
        <v>769</v>
      </c>
      <c r="G39" t="s">
        <v>770</v>
      </c>
      <c r="H39" t="s">
        <v>771</v>
      </c>
      <c r="I39" t="s">
        <v>32</v>
      </c>
      <c r="J39" t="s">
        <v>1131</v>
      </c>
      <c r="K39" t="s">
        <v>1132</v>
      </c>
      <c r="L39">
        <v>3941</v>
      </c>
      <c r="M39" t="s">
        <v>20</v>
      </c>
      <c r="N39" t="s">
        <v>50</v>
      </c>
      <c r="O39" t="s">
        <v>82</v>
      </c>
    </row>
    <row r="40" spans="1:15">
      <c r="A40" s="7" t="s">
        <v>1558</v>
      </c>
      <c r="B40" s="7" t="s">
        <v>15</v>
      </c>
      <c r="C40" s="8">
        <v>44572</v>
      </c>
      <c r="D40" s="7" t="s">
        <v>16</v>
      </c>
      <c r="E40" s="9">
        <v>4000000</v>
      </c>
      <c r="F40" s="7" t="s">
        <v>31</v>
      </c>
      <c r="G40" s="7" t="s">
        <v>1559</v>
      </c>
      <c r="H40" s="7" t="s">
        <v>1560</v>
      </c>
      <c r="I40" s="7" t="s">
        <v>32</v>
      </c>
      <c r="J40" s="7" t="s">
        <v>1561</v>
      </c>
      <c r="K40" s="7" t="s">
        <v>1562</v>
      </c>
      <c r="L40" s="7">
        <v>3145</v>
      </c>
      <c r="M40" s="7" t="s">
        <v>20</v>
      </c>
      <c r="N40" s="7" t="s">
        <v>1563</v>
      </c>
      <c r="O40" s="7" t="s">
        <v>82</v>
      </c>
    </row>
    <row r="41" spans="1:15">
      <c r="A41" t="s">
        <v>1197</v>
      </c>
      <c r="B41" t="s">
        <v>767</v>
      </c>
      <c r="C41" s="1">
        <v>44567</v>
      </c>
      <c r="D41" t="s">
        <v>768</v>
      </c>
      <c r="E41" s="2">
        <v>2500</v>
      </c>
      <c r="F41" t="s">
        <v>769</v>
      </c>
      <c r="G41" t="s">
        <v>770</v>
      </c>
      <c r="H41" t="s">
        <v>771</v>
      </c>
      <c r="I41" t="s">
        <v>32</v>
      </c>
      <c r="J41" t="s">
        <v>1198</v>
      </c>
      <c r="K41" t="s">
        <v>1199</v>
      </c>
      <c r="L41">
        <v>3123</v>
      </c>
      <c r="M41" t="s">
        <v>20</v>
      </c>
      <c r="N41" t="s">
        <v>21</v>
      </c>
      <c r="O41" t="s">
        <v>82</v>
      </c>
    </row>
    <row r="42" spans="1:15">
      <c r="A42" t="s">
        <v>1316</v>
      </c>
      <c r="B42" t="s">
        <v>767</v>
      </c>
      <c r="C42" s="1">
        <v>44567</v>
      </c>
      <c r="D42" t="s">
        <v>768</v>
      </c>
      <c r="E42" s="2">
        <v>2800</v>
      </c>
      <c r="F42" t="s">
        <v>769</v>
      </c>
      <c r="G42" t="s">
        <v>770</v>
      </c>
      <c r="H42" t="s">
        <v>771</v>
      </c>
      <c r="I42" t="s">
        <v>32</v>
      </c>
      <c r="J42" t="s">
        <v>1317</v>
      </c>
      <c r="K42" t="s">
        <v>1318</v>
      </c>
      <c r="L42">
        <v>3124</v>
      </c>
      <c r="M42" t="s">
        <v>20</v>
      </c>
      <c r="N42" t="s">
        <v>21</v>
      </c>
      <c r="O42" t="s">
        <v>82</v>
      </c>
    </row>
    <row r="43" spans="1:15">
      <c r="A43" t="s">
        <v>1128</v>
      </c>
      <c r="B43" t="s">
        <v>767</v>
      </c>
      <c r="C43" s="1">
        <v>44567</v>
      </c>
      <c r="D43" t="s">
        <v>768</v>
      </c>
      <c r="E43" s="2">
        <v>3150</v>
      </c>
      <c r="F43" t="s">
        <v>769</v>
      </c>
      <c r="G43" t="s">
        <v>770</v>
      </c>
      <c r="H43" t="s">
        <v>771</v>
      </c>
      <c r="I43" t="s">
        <v>32</v>
      </c>
      <c r="J43" t="s">
        <v>1129</v>
      </c>
      <c r="K43" t="s">
        <v>932</v>
      </c>
      <c r="L43">
        <v>3809</v>
      </c>
      <c r="M43" t="s">
        <v>20</v>
      </c>
      <c r="N43" t="s">
        <v>411</v>
      </c>
      <c r="O43" t="s">
        <v>82</v>
      </c>
    </row>
    <row r="44" spans="1:15">
      <c r="A44" t="s">
        <v>1310</v>
      </c>
      <c r="B44" t="s">
        <v>767</v>
      </c>
      <c r="C44" s="1">
        <v>44567</v>
      </c>
      <c r="D44" t="s">
        <v>768</v>
      </c>
      <c r="E44" s="2">
        <v>5000</v>
      </c>
      <c r="F44" t="s">
        <v>769</v>
      </c>
      <c r="G44" t="s">
        <v>770</v>
      </c>
      <c r="H44" t="s">
        <v>771</v>
      </c>
      <c r="I44" t="s">
        <v>32</v>
      </c>
      <c r="J44" t="s">
        <v>1311</v>
      </c>
      <c r="K44" t="s">
        <v>1312</v>
      </c>
      <c r="L44">
        <v>3134</v>
      </c>
      <c r="M44" t="s">
        <v>20</v>
      </c>
      <c r="N44" t="s">
        <v>69</v>
      </c>
      <c r="O44" t="s">
        <v>82</v>
      </c>
    </row>
    <row r="45" spans="1:15">
      <c r="A45" t="s">
        <v>1089</v>
      </c>
      <c r="B45" t="s">
        <v>767</v>
      </c>
      <c r="C45" s="1">
        <v>44567</v>
      </c>
      <c r="D45" t="s">
        <v>768</v>
      </c>
      <c r="E45" s="2">
        <v>2500</v>
      </c>
      <c r="F45" t="s">
        <v>769</v>
      </c>
      <c r="G45" t="s">
        <v>770</v>
      </c>
      <c r="H45" t="s">
        <v>771</v>
      </c>
      <c r="I45" t="s">
        <v>32</v>
      </c>
      <c r="J45" t="s">
        <v>1090</v>
      </c>
      <c r="K45" t="s">
        <v>1091</v>
      </c>
      <c r="L45">
        <v>3824</v>
      </c>
      <c r="M45" t="s">
        <v>20</v>
      </c>
      <c r="N45" t="s">
        <v>51</v>
      </c>
      <c r="O45" t="s">
        <v>82</v>
      </c>
    </row>
    <row r="46" spans="1:15">
      <c r="A46" t="s">
        <v>1307</v>
      </c>
      <c r="B46" t="s">
        <v>767</v>
      </c>
      <c r="C46" s="1">
        <v>44567</v>
      </c>
      <c r="D46" t="s">
        <v>768</v>
      </c>
      <c r="E46" s="2">
        <v>5000</v>
      </c>
      <c r="F46" t="s">
        <v>769</v>
      </c>
      <c r="G46" t="s">
        <v>770</v>
      </c>
      <c r="H46" t="s">
        <v>771</v>
      </c>
      <c r="I46" t="s">
        <v>32</v>
      </c>
      <c r="J46" t="s">
        <v>1308</v>
      </c>
      <c r="K46" t="s">
        <v>1309</v>
      </c>
      <c r="L46">
        <v>6027</v>
      </c>
      <c r="M46" t="s">
        <v>25</v>
      </c>
      <c r="N46" t="s">
        <v>450</v>
      </c>
      <c r="O46" t="s">
        <v>82</v>
      </c>
    </row>
    <row r="47" spans="1:15">
      <c r="A47" t="s">
        <v>1218</v>
      </c>
      <c r="B47" t="s">
        <v>767</v>
      </c>
      <c r="C47" s="1">
        <v>44567</v>
      </c>
      <c r="D47" t="s">
        <v>768</v>
      </c>
      <c r="E47" s="2">
        <v>1000</v>
      </c>
      <c r="F47" t="s">
        <v>769</v>
      </c>
      <c r="G47" t="s">
        <v>770</v>
      </c>
      <c r="H47" t="s">
        <v>771</v>
      </c>
      <c r="I47" t="s">
        <v>32</v>
      </c>
      <c r="J47" t="s">
        <v>1219</v>
      </c>
      <c r="K47" t="s">
        <v>1220</v>
      </c>
      <c r="L47">
        <v>2110</v>
      </c>
      <c r="M47" t="s">
        <v>27</v>
      </c>
      <c r="N47" t="s">
        <v>575</v>
      </c>
      <c r="O47" t="s">
        <v>82</v>
      </c>
    </row>
    <row r="48" spans="1:15">
      <c r="A48" t="s">
        <v>1403</v>
      </c>
      <c r="B48" t="s">
        <v>767</v>
      </c>
      <c r="C48" s="1">
        <v>44567</v>
      </c>
      <c r="D48" t="s">
        <v>768</v>
      </c>
      <c r="E48" s="2">
        <v>2289</v>
      </c>
      <c r="F48" t="s">
        <v>769</v>
      </c>
      <c r="G48" t="s">
        <v>770</v>
      </c>
      <c r="H48" t="s">
        <v>771</v>
      </c>
      <c r="I48" t="s">
        <v>32</v>
      </c>
      <c r="J48" t="s">
        <v>1404</v>
      </c>
      <c r="K48" t="s">
        <v>1405</v>
      </c>
      <c r="L48">
        <v>2144</v>
      </c>
      <c r="M48" t="s">
        <v>27</v>
      </c>
      <c r="N48" t="s">
        <v>1406</v>
      </c>
      <c r="O48" t="s">
        <v>82</v>
      </c>
    </row>
    <row r="49" spans="1:15">
      <c r="A49" t="s">
        <v>1339</v>
      </c>
      <c r="B49" t="s">
        <v>767</v>
      </c>
      <c r="C49" s="1">
        <v>44567</v>
      </c>
      <c r="D49" t="s">
        <v>768</v>
      </c>
      <c r="E49" s="2">
        <v>5000</v>
      </c>
      <c r="F49" t="s">
        <v>769</v>
      </c>
      <c r="G49" t="s">
        <v>770</v>
      </c>
      <c r="H49" t="s">
        <v>771</v>
      </c>
      <c r="I49" t="s">
        <v>32</v>
      </c>
      <c r="J49" t="s">
        <v>1340</v>
      </c>
      <c r="K49" t="s">
        <v>1341</v>
      </c>
      <c r="L49">
        <v>2250</v>
      </c>
      <c r="M49" t="s">
        <v>27</v>
      </c>
      <c r="N49" t="s">
        <v>629</v>
      </c>
      <c r="O49" t="s">
        <v>82</v>
      </c>
    </row>
    <row r="50" spans="1:15">
      <c r="A50" t="s">
        <v>1446</v>
      </c>
      <c r="B50" t="s">
        <v>767</v>
      </c>
      <c r="C50" s="1">
        <v>44567</v>
      </c>
      <c r="D50" t="s">
        <v>768</v>
      </c>
      <c r="E50" s="2">
        <v>5000</v>
      </c>
      <c r="F50" t="s">
        <v>769</v>
      </c>
      <c r="G50" t="s">
        <v>770</v>
      </c>
      <c r="H50" t="s">
        <v>771</v>
      </c>
      <c r="I50" t="s">
        <v>32</v>
      </c>
      <c r="J50" t="s">
        <v>1447</v>
      </c>
      <c r="K50" t="s">
        <v>1448</v>
      </c>
      <c r="L50">
        <v>5073</v>
      </c>
      <c r="M50" t="s">
        <v>26</v>
      </c>
      <c r="N50" t="s">
        <v>1231</v>
      </c>
      <c r="O50" t="s">
        <v>82</v>
      </c>
    </row>
    <row r="51" spans="1:15">
      <c r="A51" t="s">
        <v>1544</v>
      </c>
      <c r="B51" t="s">
        <v>767</v>
      </c>
      <c r="C51" s="1">
        <v>44567</v>
      </c>
      <c r="D51" t="s">
        <v>768</v>
      </c>
      <c r="E51" s="2">
        <v>4546</v>
      </c>
      <c r="F51" t="s">
        <v>769</v>
      </c>
      <c r="G51" t="s">
        <v>770</v>
      </c>
      <c r="H51" t="s">
        <v>771</v>
      </c>
      <c r="I51" t="s">
        <v>32</v>
      </c>
      <c r="J51" t="s">
        <v>1545</v>
      </c>
      <c r="K51" t="s">
        <v>1546</v>
      </c>
      <c r="L51">
        <v>5068</v>
      </c>
      <c r="M51" t="s">
        <v>26</v>
      </c>
      <c r="N51" t="s">
        <v>1231</v>
      </c>
      <c r="O51" t="s">
        <v>82</v>
      </c>
    </row>
    <row r="52" spans="1:15">
      <c r="A52" t="s">
        <v>884</v>
      </c>
      <c r="B52" t="s">
        <v>767</v>
      </c>
      <c r="C52" s="1">
        <v>44567</v>
      </c>
      <c r="D52" t="s">
        <v>768</v>
      </c>
      <c r="E52" s="2">
        <v>4300</v>
      </c>
      <c r="F52" t="s">
        <v>769</v>
      </c>
      <c r="G52" t="s">
        <v>770</v>
      </c>
      <c r="H52" t="s">
        <v>771</v>
      </c>
      <c r="I52" t="s">
        <v>32</v>
      </c>
      <c r="J52" t="s">
        <v>885</v>
      </c>
      <c r="K52" t="s">
        <v>886</v>
      </c>
      <c r="L52">
        <v>6148</v>
      </c>
      <c r="M52" t="s">
        <v>25</v>
      </c>
      <c r="N52" t="s">
        <v>887</v>
      </c>
      <c r="O52" t="s">
        <v>82</v>
      </c>
    </row>
    <row r="53" spans="1:15">
      <c r="A53" t="s">
        <v>1472</v>
      </c>
      <c r="B53" t="s">
        <v>767</v>
      </c>
      <c r="C53" s="1">
        <v>44567</v>
      </c>
      <c r="D53" t="s">
        <v>768</v>
      </c>
      <c r="E53" s="2">
        <v>1000</v>
      </c>
      <c r="F53" t="s">
        <v>769</v>
      </c>
      <c r="G53" t="s">
        <v>770</v>
      </c>
      <c r="H53" t="s">
        <v>771</v>
      </c>
      <c r="I53" t="s">
        <v>32</v>
      </c>
      <c r="J53" t="s">
        <v>1462</v>
      </c>
      <c r="K53" t="s">
        <v>1463</v>
      </c>
      <c r="L53">
        <v>3377</v>
      </c>
      <c r="M53" t="s">
        <v>20</v>
      </c>
      <c r="N53" t="s">
        <v>678</v>
      </c>
      <c r="O53" t="s">
        <v>82</v>
      </c>
    </row>
    <row r="54" spans="1:15">
      <c r="A54" t="s">
        <v>1345</v>
      </c>
      <c r="B54" t="s">
        <v>767</v>
      </c>
      <c r="C54" s="1">
        <v>44567</v>
      </c>
      <c r="D54" t="s">
        <v>768</v>
      </c>
      <c r="E54" s="2">
        <v>2500</v>
      </c>
      <c r="F54" t="s">
        <v>769</v>
      </c>
      <c r="G54" t="s">
        <v>770</v>
      </c>
      <c r="H54" t="s">
        <v>771</v>
      </c>
      <c r="I54" t="s">
        <v>32</v>
      </c>
      <c r="J54" t="s">
        <v>1346</v>
      </c>
      <c r="K54" t="s">
        <v>1347</v>
      </c>
      <c r="L54">
        <v>4163</v>
      </c>
      <c r="M54" t="s">
        <v>34</v>
      </c>
      <c r="N54" t="s">
        <v>1348</v>
      </c>
      <c r="O54" t="s">
        <v>48</v>
      </c>
    </row>
    <row r="55" spans="1:15">
      <c r="A55" t="s">
        <v>320</v>
      </c>
      <c r="B55" t="s">
        <v>15</v>
      </c>
      <c r="C55" s="1">
        <v>44580</v>
      </c>
      <c r="D55" t="s">
        <v>16</v>
      </c>
      <c r="E55" s="2">
        <v>37895</v>
      </c>
      <c r="F55" t="s">
        <v>321</v>
      </c>
      <c r="G55" t="s">
        <v>322</v>
      </c>
      <c r="H55" t="s">
        <v>323</v>
      </c>
      <c r="I55" t="s">
        <v>24</v>
      </c>
      <c r="J55" t="s">
        <v>324</v>
      </c>
      <c r="K55" t="s">
        <v>325</v>
      </c>
      <c r="L55">
        <v>4700</v>
      </c>
      <c r="M55" t="s">
        <v>34</v>
      </c>
      <c r="N55" t="s">
        <v>326</v>
      </c>
      <c r="O55" t="s">
        <v>48</v>
      </c>
    </row>
    <row r="56" spans="1:15">
      <c r="A56" t="s">
        <v>1001</v>
      </c>
      <c r="B56" t="s">
        <v>767</v>
      </c>
      <c r="C56" s="1">
        <v>44567</v>
      </c>
      <c r="D56" t="s">
        <v>768</v>
      </c>
      <c r="E56" s="2">
        <v>5000</v>
      </c>
      <c r="F56" t="s">
        <v>769</v>
      </c>
      <c r="G56" t="s">
        <v>770</v>
      </c>
      <c r="H56" t="s">
        <v>771</v>
      </c>
      <c r="I56" t="s">
        <v>32</v>
      </c>
      <c r="J56" t="s">
        <v>1002</v>
      </c>
      <c r="K56" t="s">
        <v>1003</v>
      </c>
      <c r="L56">
        <v>4807</v>
      </c>
      <c r="M56" t="s">
        <v>34</v>
      </c>
      <c r="N56" t="s">
        <v>1004</v>
      </c>
      <c r="O56" t="s">
        <v>48</v>
      </c>
    </row>
    <row r="57" spans="1:15">
      <c r="A57" t="s">
        <v>1297</v>
      </c>
      <c r="B57" t="s">
        <v>767</v>
      </c>
      <c r="C57" s="1">
        <v>44567</v>
      </c>
      <c r="D57" t="s">
        <v>768</v>
      </c>
      <c r="E57" s="2">
        <v>2923</v>
      </c>
      <c r="F57" t="s">
        <v>769</v>
      </c>
      <c r="G57" t="s">
        <v>770</v>
      </c>
      <c r="H57" t="s">
        <v>771</v>
      </c>
      <c r="I57" t="s">
        <v>32</v>
      </c>
      <c r="J57" t="s">
        <v>1298</v>
      </c>
      <c r="K57" t="s">
        <v>1299</v>
      </c>
      <c r="L57">
        <v>4715</v>
      </c>
      <c r="M57" t="s">
        <v>34</v>
      </c>
      <c r="N57" t="s">
        <v>1038</v>
      </c>
      <c r="O57" t="s">
        <v>48</v>
      </c>
    </row>
    <row r="58" spans="1:15">
      <c r="A58" t="s">
        <v>1119</v>
      </c>
      <c r="B58" t="s">
        <v>767</v>
      </c>
      <c r="C58" s="1">
        <v>44567</v>
      </c>
      <c r="D58" t="s">
        <v>768</v>
      </c>
      <c r="E58" s="2">
        <v>2177</v>
      </c>
      <c r="F58" t="s">
        <v>769</v>
      </c>
      <c r="G58" t="s">
        <v>770</v>
      </c>
      <c r="H58" t="s">
        <v>771</v>
      </c>
      <c r="I58" t="s">
        <v>32</v>
      </c>
      <c r="J58" t="s">
        <v>1120</v>
      </c>
      <c r="K58" t="s">
        <v>1121</v>
      </c>
      <c r="L58">
        <v>4810</v>
      </c>
      <c r="M58" t="s">
        <v>34</v>
      </c>
      <c r="N58" t="s">
        <v>220</v>
      </c>
      <c r="O58" t="s">
        <v>48</v>
      </c>
    </row>
    <row r="59" spans="1:15">
      <c r="A59" t="s">
        <v>1407</v>
      </c>
      <c r="B59" t="s">
        <v>767</v>
      </c>
      <c r="C59" s="1">
        <v>44567</v>
      </c>
      <c r="D59" t="s">
        <v>768</v>
      </c>
      <c r="E59" s="2">
        <v>1440</v>
      </c>
      <c r="F59" t="s">
        <v>769</v>
      </c>
      <c r="G59" t="s">
        <v>770</v>
      </c>
      <c r="H59" t="s">
        <v>771</v>
      </c>
      <c r="I59" t="s">
        <v>32</v>
      </c>
      <c r="J59" t="s">
        <v>1408</v>
      </c>
      <c r="K59" t="s">
        <v>1409</v>
      </c>
      <c r="L59">
        <v>4655</v>
      </c>
      <c r="M59" t="s">
        <v>34</v>
      </c>
      <c r="N59" t="s">
        <v>1410</v>
      </c>
      <c r="O59" t="s">
        <v>48</v>
      </c>
    </row>
    <row r="60" spans="1:15" s="4" customFormat="1">
      <c r="A60" t="s">
        <v>1541</v>
      </c>
      <c r="B60" t="s">
        <v>767</v>
      </c>
      <c r="C60" s="1">
        <v>44567</v>
      </c>
      <c r="D60" t="s">
        <v>768</v>
      </c>
      <c r="E60" s="2">
        <v>4253</v>
      </c>
      <c r="F60" t="s">
        <v>769</v>
      </c>
      <c r="G60" t="s">
        <v>770</v>
      </c>
      <c r="H60" t="s">
        <v>771</v>
      </c>
      <c r="I60" t="s">
        <v>32</v>
      </c>
      <c r="J60" t="s">
        <v>1542</v>
      </c>
      <c r="K60" t="s">
        <v>1496</v>
      </c>
      <c r="L60">
        <v>4361</v>
      </c>
      <c r="M60" t="s">
        <v>34</v>
      </c>
      <c r="N60" t="s">
        <v>1543</v>
      </c>
      <c r="O60" t="s">
        <v>48</v>
      </c>
    </row>
    <row r="61" spans="1:15">
      <c r="A61" t="s">
        <v>1071</v>
      </c>
      <c r="B61" t="s">
        <v>767</v>
      </c>
      <c r="C61" s="1">
        <v>44567</v>
      </c>
      <c r="D61" t="s">
        <v>768</v>
      </c>
      <c r="E61" s="2">
        <v>1500</v>
      </c>
      <c r="F61" t="s">
        <v>769</v>
      </c>
      <c r="G61" t="s">
        <v>770</v>
      </c>
      <c r="H61" t="s">
        <v>771</v>
      </c>
      <c r="I61" t="s">
        <v>32</v>
      </c>
      <c r="J61" t="s">
        <v>1072</v>
      </c>
      <c r="K61" t="s">
        <v>1073</v>
      </c>
      <c r="L61">
        <v>4211</v>
      </c>
      <c r="M61" t="s">
        <v>34</v>
      </c>
      <c r="N61" t="s">
        <v>1074</v>
      </c>
      <c r="O61" t="s">
        <v>48</v>
      </c>
    </row>
    <row r="62" spans="1:15">
      <c r="A62" t="s">
        <v>958</v>
      </c>
      <c r="B62" t="s">
        <v>767</v>
      </c>
      <c r="C62" s="1">
        <v>44567</v>
      </c>
      <c r="D62" t="s">
        <v>768</v>
      </c>
      <c r="E62" s="2">
        <v>1000</v>
      </c>
      <c r="F62" t="s">
        <v>769</v>
      </c>
      <c r="G62" t="s">
        <v>770</v>
      </c>
      <c r="H62" t="s">
        <v>771</v>
      </c>
      <c r="I62" t="s">
        <v>32</v>
      </c>
      <c r="J62" t="s">
        <v>959</v>
      </c>
      <c r="K62" t="s">
        <v>960</v>
      </c>
      <c r="L62">
        <v>4570</v>
      </c>
      <c r="M62" t="s">
        <v>34</v>
      </c>
      <c r="N62" t="s">
        <v>961</v>
      </c>
      <c r="O62" t="s">
        <v>48</v>
      </c>
    </row>
    <row r="63" spans="1:15" s="7" customFormat="1">
      <c r="A63" t="s">
        <v>1313</v>
      </c>
      <c r="B63" t="s">
        <v>767</v>
      </c>
      <c r="C63" s="1">
        <v>44567</v>
      </c>
      <c r="D63" t="s">
        <v>768</v>
      </c>
      <c r="E63" s="2">
        <v>4000</v>
      </c>
      <c r="F63" t="s">
        <v>769</v>
      </c>
      <c r="G63" t="s">
        <v>770</v>
      </c>
      <c r="H63" t="s">
        <v>771</v>
      </c>
      <c r="I63" t="s">
        <v>32</v>
      </c>
      <c r="J63" t="s">
        <v>1315</v>
      </c>
      <c r="K63" t="s">
        <v>1314</v>
      </c>
      <c r="L63">
        <v>3638</v>
      </c>
      <c r="M63" t="s">
        <v>20</v>
      </c>
      <c r="N63" t="s">
        <v>44</v>
      </c>
      <c r="O63" t="s">
        <v>33</v>
      </c>
    </row>
    <row r="65" spans="3:5">
      <c r="D65" t="s">
        <v>1575</v>
      </c>
      <c r="E65" s="2">
        <f>SUM(E2:E64)</f>
        <v>4213036</v>
      </c>
    </row>
    <row r="67" spans="3:5">
      <c r="C67" t="s">
        <v>417</v>
      </c>
      <c r="E67" s="2">
        <v>2545</v>
      </c>
    </row>
    <row r="68" spans="3:5">
      <c r="C68" t="s">
        <v>22</v>
      </c>
      <c r="E68" s="2">
        <f>E3+E4+E5+E6+E7+E8+E9+E10+E11+E12+E13+E14+E15+E16+E17+E18+E19+E20+E21+E22+E23+E24+E25+E26+E27</f>
        <v>69652</v>
      </c>
    </row>
    <row r="69" spans="3:5">
      <c r="C69" t="s">
        <v>82</v>
      </c>
      <c r="E69" s="2">
        <f>E28+E29+E30+E31+E32+E33+E34+E35+E36+E37+E38+E39+E40+E41+E42+E43+E44+E45+E46+E47+E48+E49+E50+E51+E52+E53</f>
        <v>4078151</v>
      </c>
    </row>
    <row r="70" spans="3:5">
      <c r="C70" t="s">
        <v>48</v>
      </c>
      <c r="E70" s="2">
        <f>E54+E55+E56+E57+E58+E59+E60+E61+E62</f>
        <v>58688</v>
      </c>
    </row>
    <row r="71" spans="3:5">
      <c r="C71" t="s">
        <v>33</v>
      </c>
      <c r="E71" s="2">
        <f>E63</f>
        <v>4000</v>
      </c>
    </row>
    <row r="72" spans="3:5">
      <c r="D72" t="s">
        <v>1575</v>
      </c>
      <c r="E72" s="2">
        <f>SUM(E67:E71)</f>
        <v>4213036</v>
      </c>
    </row>
    <row r="75" spans="3:5">
      <c r="C75" t="s">
        <v>1579</v>
      </c>
      <c r="E75" s="2">
        <f>E67</f>
        <v>2545</v>
      </c>
    </row>
    <row r="76" spans="3:5">
      <c r="C76" t="s">
        <v>22</v>
      </c>
      <c r="E76" s="2">
        <f>E68</f>
        <v>69652</v>
      </c>
    </row>
    <row r="77" spans="3:5">
      <c r="C77" t="s">
        <v>1578</v>
      </c>
      <c r="E77" s="2">
        <f>E69+E70+E71</f>
        <v>4140839</v>
      </c>
    </row>
  </sheetData>
  <sortState ref="A2:O63">
    <sortCondition ref="O2:O63"/>
    <sortCondition ref="N2:N63"/>
  </sortState>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dimension ref="A1:T359"/>
  <sheetViews>
    <sheetView tabSelected="1" topLeftCell="K1" workbookViewId="0">
      <selection activeCell="T5" sqref="T5"/>
    </sheetView>
  </sheetViews>
  <sheetFormatPr defaultRowHeight="15"/>
  <cols>
    <col min="3" max="3" width="13.85546875" customWidth="1"/>
    <col min="4" max="4" width="55.7109375" bestFit="1" customWidth="1"/>
    <col min="5" max="5" width="13.85546875" bestFit="1" customWidth="1"/>
    <col min="6" max="6" width="37.28515625" bestFit="1" customWidth="1"/>
    <col min="7" max="7" width="227.85546875" bestFit="1" customWidth="1"/>
    <col min="9" max="9" width="32.7109375" bestFit="1" customWidth="1"/>
    <col min="10" max="10" width="83.7109375" bestFit="1" customWidth="1"/>
    <col min="11" max="11" width="22.7109375" bestFit="1" customWidth="1"/>
    <col min="16" max="16" width="19.28515625" customWidth="1"/>
    <col min="17" max="17" width="18.140625" bestFit="1" customWidth="1"/>
    <col min="20" max="20" width="11.140625" bestFit="1" customWidth="1"/>
  </cols>
  <sheetData>
    <row r="1" spans="1:20">
      <c r="A1" t="s">
        <v>1581</v>
      </c>
      <c r="O1" t="s">
        <v>13</v>
      </c>
      <c r="P1" t="s">
        <v>4</v>
      </c>
      <c r="Q1" t="s">
        <v>1580</v>
      </c>
    </row>
    <row r="3" spans="1:20">
      <c r="O3" t="s">
        <v>22</v>
      </c>
      <c r="P3" s="10">
        <v>20441684.350000001</v>
      </c>
      <c r="Q3" s="11">
        <f>+P3/$P$10</f>
        <v>0.61080811231901855</v>
      </c>
      <c r="S3" t="s">
        <v>1578</v>
      </c>
      <c r="T3" s="10">
        <f>+P9</f>
        <v>12605600.880000001</v>
      </c>
    </row>
    <row r="4" spans="1:20">
      <c r="O4" t="s">
        <v>1577</v>
      </c>
      <c r="P4" s="10">
        <v>419337</v>
      </c>
      <c r="Q4" s="11">
        <f t="shared" ref="Q4:Q7" si="0">+P4/$P$10</f>
        <v>1.2530006677043726E-2</v>
      </c>
      <c r="S4" t="s">
        <v>1577</v>
      </c>
      <c r="T4" s="10">
        <f>+P4</f>
        <v>419337</v>
      </c>
    </row>
    <row r="5" spans="1:20">
      <c r="O5" t="s">
        <v>1576</v>
      </c>
      <c r="P5" s="10">
        <v>8542700.8000000007</v>
      </c>
      <c r="Q5" s="11">
        <f t="shared" si="0"/>
        <v>0.2552603229955544</v>
      </c>
      <c r="S5" t="s">
        <v>22</v>
      </c>
      <c r="T5" s="10">
        <f>+P3</f>
        <v>20441684.350000001</v>
      </c>
    </row>
    <row r="6" spans="1:20">
      <c r="E6" s="2">
        <f>SUM(E14:E359)</f>
        <v>33466622.23</v>
      </c>
      <c r="O6" t="s">
        <v>48</v>
      </c>
      <c r="P6" s="10">
        <v>1351836.0799999998</v>
      </c>
      <c r="Q6" s="11">
        <f t="shared" si="0"/>
        <v>4.039356200065488E-2</v>
      </c>
    </row>
    <row r="7" spans="1:20">
      <c r="O7" t="s">
        <v>33</v>
      </c>
      <c r="P7" s="10">
        <v>2711064</v>
      </c>
      <c r="Q7" s="11">
        <f t="shared" si="0"/>
        <v>8.1007996007728567E-2</v>
      </c>
    </row>
    <row r="8" spans="1:20">
      <c r="P8" s="10"/>
      <c r="Q8" s="11"/>
    </row>
    <row r="9" spans="1:20">
      <c r="O9" t="s">
        <v>1578</v>
      </c>
      <c r="P9" s="10">
        <f>SUBTOTAL(9,P5:P7)</f>
        <v>12605600.880000001</v>
      </c>
      <c r="Q9" s="11">
        <f>+P9/$P$10</f>
        <v>0.37666188100393783</v>
      </c>
    </row>
    <row r="10" spans="1:20">
      <c r="O10" t="s">
        <v>1575</v>
      </c>
      <c r="P10" s="10">
        <v>33466622.23</v>
      </c>
      <c r="Q10" s="11">
        <f>+P10/$P$10</f>
        <v>1</v>
      </c>
    </row>
    <row r="11" spans="1:20">
      <c r="E11" s="10">
        <f>SUBTOTAL(9,E14:E338)</f>
        <v>29404249.23</v>
      </c>
    </row>
    <row r="13" spans="1:20">
      <c r="A13" t="s">
        <v>0</v>
      </c>
      <c r="B13" t="s">
        <v>1</v>
      </c>
      <c r="C13" t="s">
        <v>2</v>
      </c>
      <c r="D13" t="s">
        <v>3</v>
      </c>
      <c r="E13" t="s">
        <v>4</v>
      </c>
      <c r="F13" t="s">
        <v>5</v>
      </c>
      <c r="G13" t="s">
        <v>18</v>
      </c>
      <c r="H13" t="s">
        <v>6</v>
      </c>
      <c r="I13" t="s">
        <v>7</v>
      </c>
      <c r="J13" t="s">
        <v>8</v>
      </c>
      <c r="K13" t="s">
        <v>9</v>
      </c>
      <c r="L13" t="s">
        <v>10</v>
      </c>
      <c r="M13" t="s">
        <v>11</v>
      </c>
      <c r="N13" t="s">
        <v>12</v>
      </c>
      <c r="O13" t="s">
        <v>13</v>
      </c>
    </row>
    <row r="14" spans="1:20">
      <c r="A14" t="s">
        <v>59</v>
      </c>
      <c r="B14" t="s">
        <v>15</v>
      </c>
      <c r="C14" s="1">
        <v>43439</v>
      </c>
      <c r="D14" t="s">
        <v>16</v>
      </c>
      <c r="E14" s="2">
        <v>14809</v>
      </c>
      <c r="F14" t="s">
        <v>17</v>
      </c>
      <c r="G14" t="s">
        <v>60</v>
      </c>
      <c r="H14" t="s">
        <v>61</v>
      </c>
      <c r="I14" t="s">
        <v>19</v>
      </c>
      <c r="J14" t="s">
        <v>62</v>
      </c>
      <c r="K14" t="s">
        <v>63</v>
      </c>
      <c r="L14">
        <v>2462</v>
      </c>
      <c r="M14" t="s">
        <v>27</v>
      </c>
      <c r="N14" t="s">
        <v>39</v>
      </c>
      <c r="O14" t="s">
        <v>33</v>
      </c>
    </row>
    <row r="15" spans="1:20">
      <c r="A15" t="s">
        <v>97</v>
      </c>
      <c r="B15" t="s">
        <v>15</v>
      </c>
      <c r="C15" s="1">
        <v>43371</v>
      </c>
      <c r="D15" t="s">
        <v>16</v>
      </c>
      <c r="E15" s="2">
        <v>100000</v>
      </c>
      <c r="F15" t="s">
        <v>23</v>
      </c>
      <c r="G15" t="s">
        <v>98</v>
      </c>
      <c r="H15" t="s">
        <v>99</v>
      </c>
      <c r="I15" t="s">
        <v>24</v>
      </c>
      <c r="J15" t="s">
        <v>100</v>
      </c>
      <c r="K15" t="s">
        <v>101</v>
      </c>
      <c r="L15">
        <v>3431</v>
      </c>
      <c r="M15" t="s">
        <v>20</v>
      </c>
      <c r="N15" t="s">
        <v>56</v>
      </c>
      <c r="O15" t="s">
        <v>22</v>
      </c>
    </row>
    <row r="16" spans="1:20">
      <c r="A16" t="s">
        <v>107</v>
      </c>
      <c r="B16" t="s">
        <v>15</v>
      </c>
      <c r="C16" s="1">
        <v>43453</v>
      </c>
      <c r="D16" t="s">
        <v>16</v>
      </c>
      <c r="E16" s="2">
        <v>14740</v>
      </c>
      <c r="F16" t="s">
        <v>17</v>
      </c>
      <c r="G16" t="s">
        <v>108</v>
      </c>
      <c r="H16" t="s">
        <v>109</v>
      </c>
      <c r="I16" t="s">
        <v>19</v>
      </c>
      <c r="J16" t="s">
        <v>110</v>
      </c>
      <c r="K16" t="s">
        <v>111</v>
      </c>
      <c r="L16">
        <v>3186</v>
      </c>
      <c r="M16" t="s">
        <v>20</v>
      </c>
      <c r="N16" t="s">
        <v>112</v>
      </c>
      <c r="O16" t="s">
        <v>82</v>
      </c>
    </row>
    <row r="17" spans="1:15">
      <c r="A17" t="s">
        <v>113</v>
      </c>
      <c r="B17" t="s">
        <v>15</v>
      </c>
      <c r="C17" s="1">
        <v>43432</v>
      </c>
      <c r="D17" t="s">
        <v>16</v>
      </c>
      <c r="E17" s="2">
        <v>12500</v>
      </c>
      <c r="F17" t="s">
        <v>17</v>
      </c>
      <c r="G17" t="s">
        <v>114</v>
      </c>
      <c r="H17" t="s">
        <v>115</v>
      </c>
      <c r="I17" t="s">
        <v>19</v>
      </c>
      <c r="J17" t="s">
        <v>116</v>
      </c>
      <c r="K17" t="s">
        <v>117</v>
      </c>
      <c r="L17">
        <v>3204</v>
      </c>
      <c r="M17" t="s">
        <v>20</v>
      </c>
      <c r="N17" t="s">
        <v>112</v>
      </c>
      <c r="O17" t="s">
        <v>82</v>
      </c>
    </row>
    <row r="18" spans="1:15">
      <c r="A18" t="s">
        <v>143</v>
      </c>
      <c r="B18" t="s">
        <v>15</v>
      </c>
      <c r="C18" s="1">
        <v>43427</v>
      </c>
      <c r="D18" t="s">
        <v>16</v>
      </c>
      <c r="E18" s="2">
        <v>10358</v>
      </c>
      <c r="F18" t="s">
        <v>17</v>
      </c>
      <c r="G18" t="s">
        <v>144</v>
      </c>
      <c r="H18" t="s">
        <v>145</v>
      </c>
      <c r="I18" t="s">
        <v>19</v>
      </c>
      <c r="J18" t="s">
        <v>146</v>
      </c>
      <c r="K18" t="s">
        <v>147</v>
      </c>
      <c r="L18">
        <v>3150</v>
      </c>
      <c r="M18" t="s">
        <v>20</v>
      </c>
      <c r="N18" t="s">
        <v>148</v>
      </c>
      <c r="O18" t="s">
        <v>82</v>
      </c>
    </row>
    <row r="19" spans="1:15">
      <c r="A19" t="s">
        <v>158</v>
      </c>
      <c r="B19" t="s">
        <v>15</v>
      </c>
      <c r="C19" s="1">
        <v>43424</v>
      </c>
      <c r="D19" t="s">
        <v>16</v>
      </c>
      <c r="E19" s="2">
        <v>5500</v>
      </c>
      <c r="F19" t="s">
        <v>17</v>
      </c>
      <c r="G19" t="s">
        <v>159</v>
      </c>
      <c r="H19" t="s">
        <v>160</v>
      </c>
      <c r="I19" t="s">
        <v>19</v>
      </c>
      <c r="J19" t="s">
        <v>161</v>
      </c>
      <c r="K19" t="s">
        <v>162</v>
      </c>
      <c r="L19">
        <v>3363</v>
      </c>
      <c r="M19" t="s">
        <v>20</v>
      </c>
      <c r="N19" t="s">
        <v>30</v>
      </c>
      <c r="O19" t="s">
        <v>22</v>
      </c>
    </row>
    <row r="20" spans="1:15">
      <c r="A20" t="s">
        <v>168</v>
      </c>
      <c r="B20" t="s">
        <v>15</v>
      </c>
      <c r="C20" s="1">
        <v>43427</v>
      </c>
      <c r="D20" t="s">
        <v>16</v>
      </c>
      <c r="E20" s="2">
        <v>8000</v>
      </c>
      <c r="F20" t="s">
        <v>17</v>
      </c>
      <c r="G20" t="s">
        <v>169</v>
      </c>
      <c r="H20" t="s">
        <v>170</v>
      </c>
      <c r="I20" t="s">
        <v>19</v>
      </c>
      <c r="J20" t="s">
        <v>171</v>
      </c>
      <c r="K20" t="s">
        <v>172</v>
      </c>
      <c r="L20">
        <v>3123</v>
      </c>
      <c r="M20" t="s">
        <v>20</v>
      </c>
      <c r="N20" t="s">
        <v>21</v>
      </c>
      <c r="O20" t="s">
        <v>82</v>
      </c>
    </row>
    <row r="21" spans="1:15">
      <c r="A21" t="s">
        <v>188</v>
      </c>
      <c r="B21" t="s">
        <v>15</v>
      </c>
      <c r="C21" s="1">
        <v>43453</v>
      </c>
      <c r="D21" t="s">
        <v>16</v>
      </c>
      <c r="E21" s="2">
        <v>11000</v>
      </c>
      <c r="F21" t="s">
        <v>17</v>
      </c>
      <c r="G21" t="s">
        <v>189</v>
      </c>
      <c r="H21" t="s">
        <v>190</v>
      </c>
      <c r="I21" t="s">
        <v>19</v>
      </c>
      <c r="J21" t="s">
        <v>191</v>
      </c>
      <c r="K21" t="s">
        <v>192</v>
      </c>
      <c r="L21">
        <v>6152</v>
      </c>
      <c r="M21" t="s">
        <v>25</v>
      </c>
      <c r="N21" t="s">
        <v>193</v>
      </c>
      <c r="O21" t="s">
        <v>82</v>
      </c>
    </row>
    <row r="22" spans="1:15">
      <c r="A22" t="s">
        <v>204</v>
      </c>
      <c r="B22" t="s">
        <v>15</v>
      </c>
      <c r="C22" s="1">
        <v>43427</v>
      </c>
      <c r="D22" t="s">
        <v>16</v>
      </c>
      <c r="E22" s="2">
        <v>4250</v>
      </c>
      <c r="F22" t="s">
        <v>17</v>
      </c>
      <c r="G22" t="s">
        <v>133</v>
      </c>
      <c r="H22" t="s">
        <v>205</v>
      </c>
      <c r="I22" t="s">
        <v>19</v>
      </c>
      <c r="J22" t="s">
        <v>206</v>
      </c>
      <c r="K22" t="s">
        <v>207</v>
      </c>
      <c r="L22">
        <v>3204</v>
      </c>
      <c r="M22" t="s">
        <v>20</v>
      </c>
      <c r="N22" t="s">
        <v>112</v>
      </c>
      <c r="O22" t="s">
        <v>82</v>
      </c>
    </row>
    <row r="23" spans="1:15">
      <c r="A23" t="s">
        <v>214</v>
      </c>
      <c r="B23" t="s">
        <v>42</v>
      </c>
      <c r="C23" s="1">
        <v>43294</v>
      </c>
      <c r="D23" t="s">
        <v>40</v>
      </c>
      <c r="E23" s="2">
        <v>12500.4</v>
      </c>
      <c r="F23" t="s">
        <v>215</v>
      </c>
      <c r="G23" t="s">
        <v>216</v>
      </c>
      <c r="H23" t="s">
        <v>217</v>
      </c>
      <c r="I23" t="s">
        <v>41</v>
      </c>
      <c r="J23" t="s">
        <v>218</v>
      </c>
      <c r="K23" t="s">
        <v>219</v>
      </c>
      <c r="L23">
        <v>4810</v>
      </c>
      <c r="M23" t="s">
        <v>34</v>
      </c>
      <c r="N23" t="s">
        <v>220</v>
      </c>
      <c r="O23" t="s">
        <v>48</v>
      </c>
    </row>
    <row r="24" spans="1:15">
      <c r="A24" t="s">
        <v>227</v>
      </c>
      <c r="B24" t="s">
        <v>15</v>
      </c>
      <c r="C24" s="1">
        <v>43434</v>
      </c>
      <c r="D24" t="s">
        <v>16</v>
      </c>
      <c r="E24" s="2">
        <v>4500</v>
      </c>
      <c r="F24" t="s">
        <v>17</v>
      </c>
      <c r="G24" t="s">
        <v>228</v>
      </c>
      <c r="H24" t="s">
        <v>229</v>
      </c>
      <c r="I24" t="s">
        <v>19</v>
      </c>
      <c r="J24" t="s">
        <v>230</v>
      </c>
      <c r="K24" t="s">
        <v>231</v>
      </c>
      <c r="L24">
        <v>3730</v>
      </c>
      <c r="M24" t="s">
        <v>20</v>
      </c>
      <c r="N24" t="s">
        <v>44</v>
      </c>
      <c r="O24" t="s">
        <v>33</v>
      </c>
    </row>
    <row r="25" spans="1:15">
      <c r="A25" t="s">
        <v>232</v>
      </c>
      <c r="B25" t="s">
        <v>15</v>
      </c>
      <c r="C25" s="1">
        <v>43467</v>
      </c>
      <c r="D25" t="s">
        <v>16</v>
      </c>
      <c r="E25" s="2">
        <v>5500</v>
      </c>
      <c r="F25" t="s">
        <v>17</v>
      </c>
      <c r="G25" t="s">
        <v>233</v>
      </c>
      <c r="H25" t="s">
        <v>234</v>
      </c>
      <c r="I25" t="s">
        <v>19</v>
      </c>
      <c r="J25" t="s">
        <v>235</v>
      </c>
      <c r="K25" t="s">
        <v>236</v>
      </c>
      <c r="L25">
        <v>6158</v>
      </c>
      <c r="M25" t="s">
        <v>25</v>
      </c>
      <c r="N25" t="s">
        <v>237</v>
      </c>
      <c r="O25" t="s">
        <v>22</v>
      </c>
    </row>
    <row r="26" spans="1:15">
      <c r="A26" t="s">
        <v>244</v>
      </c>
      <c r="B26" t="s">
        <v>15</v>
      </c>
      <c r="C26" s="1">
        <v>43217</v>
      </c>
      <c r="D26" t="s">
        <v>16</v>
      </c>
      <c r="E26" s="2">
        <v>9119000</v>
      </c>
      <c r="F26" t="s">
        <v>31</v>
      </c>
      <c r="G26" t="s">
        <v>245</v>
      </c>
      <c r="H26" t="s">
        <v>246</v>
      </c>
      <c r="I26" t="s">
        <v>24</v>
      </c>
      <c r="J26" t="s">
        <v>247</v>
      </c>
      <c r="K26" t="s">
        <v>248</v>
      </c>
      <c r="L26">
        <v>5006</v>
      </c>
      <c r="M26" t="s">
        <v>26</v>
      </c>
      <c r="N26" t="s">
        <v>667</v>
      </c>
      <c r="O26" t="s">
        <v>22</v>
      </c>
    </row>
    <row r="27" spans="1:15">
      <c r="A27" t="s">
        <v>258</v>
      </c>
      <c r="B27" t="s">
        <v>15</v>
      </c>
      <c r="C27" s="1">
        <v>43448</v>
      </c>
      <c r="D27" t="s">
        <v>16</v>
      </c>
      <c r="E27" s="2">
        <v>4000</v>
      </c>
      <c r="F27" t="s">
        <v>17</v>
      </c>
      <c r="G27" t="s">
        <v>259</v>
      </c>
      <c r="H27" t="s">
        <v>260</v>
      </c>
      <c r="I27" t="s">
        <v>19</v>
      </c>
      <c r="J27" t="s">
        <v>261</v>
      </c>
      <c r="K27" t="s">
        <v>262</v>
      </c>
      <c r="L27">
        <v>3921</v>
      </c>
      <c r="M27" t="s">
        <v>20</v>
      </c>
      <c r="N27" t="s">
        <v>50</v>
      </c>
      <c r="O27" t="s">
        <v>82</v>
      </c>
    </row>
    <row r="28" spans="1:15">
      <c r="A28" t="s">
        <v>263</v>
      </c>
      <c r="B28" t="s">
        <v>42</v>
      </c>
      <c r="C28" s="1">
        <v>43294</v>
      </c>
      <c r="D28" t="s">
        <v>40</v>
      </c>
      <c r="E28" s="2">
        <v>10000.1</v>
      </c>
      <c r="F28" t="s">
        <v>215</v>
      </c>
      <c r="G28" t="s">
        <v>264</v>
      </c>
      <c r="H28" t="s">
        <v>265</v>
      </c>
      <c r="I28" t="s">
        <v>41</v>
      </c>
      <c r="J28" t="s">
        <v>266</v>
      </c>
      <c r="K28" t="s">
        <v>267</v>
      </c>
      <c r="L28">
        <v>4814</v>
      </c>
      <c r="M28" t="s">
        <v>34</v>
      </c>
      <c r="N28" t="s">
        <v>220</v>
      </c>
      <c r="O28" t="s">
        <v>48</v>
      </c>
    </row>
    <row r="29" spans="1:15">
      <c r="A29" t="s">
        <v>273</v>
      </c>
      <c r="B29" t="s">
        <v>42</v>
      </c>
      <c r="C29" s="1">
        <v>43294</v>
      </c>
      <c r="D29" t="s">
        <v>40</v>
      </c>
      <c r="E29" s="2">
        <v>12586.2</v>
      </c>
      <c r="F29" t="s">
        <v>274</v>
      </c>
      <c r="G29" t="s">
        <v>275</v>
      </c>
      <c r="H29" t="s">
        <v>276</v>
      </c>
      <c r="I29" t="s">
        <v>41</v>
      </c>
      <c r="J29" t="s">
        <v>277</v>
      </c>
      <c r="K29" t="s">
        <v>278</v>
      </c>
      <c r="L29">
        <v>2486</v>
      </c>
      <c r="M29" t="s">
        <v>27</v>
      </c>
      <c r="N29" t="s">
        <v>248</v>
      </c>
      <c r="O29" t="s">
        <v>22</v>
      </c>
    </row>
    <row r="30" spans="1:15">
      <c r="A30" t="s">
        <v>283</v>
      </c>
      <c r="B30" t="s">
        <v>15</v>
      </c>
      <c r="C30" s="1">
        <v>43301</v>
      </c>
      <c r="D30" t="s">
        <v>16</v>
      </c>
      <c r="E30" s="2">
        <v>55000</v>
      </c>
      <c r="F30" t="s">
        <v>36</v>
      </c>
      <c r="G30" t="s">
        <v>284</v>
      </c>
      <c r="H30" t="s">
        <v>285</v>
      </c>
      <c r="I30" t="s">
        <v>32</v>
      </c>
      <c r="J30" t="s">
        <v>286</v>
      </c>
      <c r="K30" t="s">
        <v>287</v>
      </c>
      <c r="L30">
        <v>4470</v>
      </c>
      <c r="M30" t="s">
        <v>34</v>
      </c>
      <c r="N30" t="s">
        <v>35</v>
      </c>
      <c r="O30" t="s">
        <v>48</v>
      </c>
    </row>
    <row r="31" spans="1:15">
      <c r="A31" t="s">
        <v>288</v>
      </c>
      <c r="B31" t="s">
        <v>15</v>
      </c>
      <c r="C31" s="1">
        <v>43446</v>
      </c>
      <c r="D31" t="s">
        <v>16</v>
      </c>
      <c r="E31" s="2">
        <v>18157.7</v>
      </c>
      <c r="F31" t="s">
        <v>17</v>
      </c>
      <c r="G31" t="s">
        <v>289</v>
      </c>
      <c r="H31" t="s">
        <v>290</v>
      </c>
      <c r="I31" t="s">
        <v>19</v>
      </c>
      <c r="J31" t="s">
        <v>291</v>
      </c>
      <c r="K31" t="s">
        <v>292</v>
      </c>
      <c r="L31">
        <v>2537</v>
      </c>
      <c r="M31" t="s">
        <v>27</v>
      </c>
      <c r="N31" t="s">
        <v>55</v>
      </c>
      <c r="O31" t="s">
        <v>82</v>
      </c>
    </row>
    <row r="32" spans="1:15">
      <c r="A32" t="s">
        <v>293</v>
      </c>
      <c r="B32" t="s">
        <v>294</v>
      </c>
      <c r="C32" s="1">
        <v>43285</v>
      </c>
      <c r="D32" t="s">
        <v>295</v>
      </c>
      <c r="E32" s="2">
        <v>1000</v>
      </c>
      <c r="F32" t="s">
        <v>296</v>
      </c>
      <c r="G32" t="s">
        <v>297</v>
      </c>
      <c r="H32" t="s">
        <v>298</v>
      </c>
      <c r="I32" t="s">
        <v>24</v>
      </c>
      <c r="J32" t="s">
        <v>299</v>
      </c>
      <c r="K32" t="s">
        <v>300</v>
      </c>
      <c r="L32">
        <v>4878</v>
      </c>
      <c r="M32" t="s">
        <v>34</v>
      </c>
      <c r="N32" t="s">
        <v>301</v>
      </c>
      <c r="O32" t="s">
        <v>48</v>
      </c>
    </row>
    <row r="33" spans="1:15">
      <c r="A33" t="s">
        <v>313</v>
      </c>
      <c r="B33" t="s">
        <v>42</v>
      </c>
      <c r="C33" s="1">
        <v>43252</v>
      </c>
      <c r="D33" t="s">
        <v>314</v>
      </c>
      <c r="E33" s="2">
        <v>80200</v>
      </c>
      <c r="F33" t="s">
        <v>315</v>
      </c>
      <c r="G33" t="s">
        <v>316</v>
      </c>
      <c r="H33" t="s">
        <v>317</v>
      </c>
      <c r="I33" t="s">
        <v>24</v>
      </c>
      <c r="J33" t="s">
        <v>318</v>
      </c>
      <c r="K33" t="s">
        <v>319</v>
      </c>
      <c r="L33">
        <v>5641</v>
      </c>
      <c r="M33" t="s">
        <v>26</v>
      </c>
      <c r="N33" t="s">
        <v>45</v>
      </c>
      <c r="O33" t="s">
        <v>82</v>
      </c>
    </row>
    <row r="34" spans="1:15">
      <c r="A34" t="s">
        <v>364</v>
      </c>
      <c r="B34" t="s">
        <v>15</v>
      </c>
      <c r="C34" s="1">
        <v>43448</v>
      </c>
      <c r="D34" t="s">
        <v>16</v>
      </c>
      <c r="E34" s="2">
        <v>12100</v>
      </c>
      <c r="F34" t="s">
        <v>17</v>
      </c>
      <c r="G34" t="s">
        <v>365</v>
      </c>
      <c r="H34" t="s">
        <v>366</v>
      </c>
      <c r="I34" t="s">
        <v>19</v>
      </c>
      <c r="J34" t="s">
        <v>367</v>
      </c>
      <c r="K34" t="s">
        <v>368</v>
      </c>
      <c r="L34">
        <v>2112</v>
      </c>
      <c r="M34" t="s">
        <v>27</v>
      </c>
      <c r="N34" t="s">
        <v>312</v>
      </c>
      <c r="O34" t="s">
        <v>82</v>
      </c>
    </row>
    <row r="35" spans="1:15">
      <c r="A35" t="s">
        <v>445</v>
      </c>
      <c r="B35" t="s">
        <v>15</v>
      </c>
      <c r="C35" s="1">
        <v>43424</v>
      </c>
      <c r="D35" t="s">
        <v>16</v>
      </c>
      <c r="E35" s="2">
        <v>9977</v>
      </c>
      <c r="F35" t="s">
        <v>17</v>
      </c>
      <c r="G35" t="s">
        <v>446</v>
      </c>
      <c r="H35" t="s">
        <v>447</v>
      </c>
      <c r="I35" t="s">
        <v>19</v>
      </c>
      <c r="J35" t="s">
        <v>448</v>
      </c>
      <c r="K35" t="s">
        <v>449</v>
      </c>
      <c r="L35">
        <v>6027</v>
      </c>
      <c r="M35" t="s">
        <v>25</v>
      </c>
      <c r="N35" t="s">
        <v>450</v>
      </c>
      <c r="O35" t="s">
        <v>82</v>
      </c>
    </row>
    <row r="36" spans="1:15">
      <c r="A36" t="s">
        <v>456</v>
      </c>
      <c r="B36" t="s">
        <v>15</v>
      </c>
      <c r="C36" s="1">
        <v>43427</v>
      </c>
      <c r="D36" t="s">
        <v>16</v>
      </c>
      <c r="E36" s="2">
        <v>6710</v>
      </c>
      <c r="F36" t="s">
        <v>17</v>
      </c>
      <c r="G36" t="s">
        <v>457</v>
      </c>
      <c r="H36" t="s">
        <v>458</v>
      </c>
      <c r="I36" t="s">
        <v>19</v>
      </c>
      <c r="J36" t="s">
        <v>459</v>
      </c>
      <c r="K36" t="s">
        <v>460</v>
      </c>
      <c r="L36">
        <v>2508</v>
      </c>
      <c r="M36" t="s">
        <v>27</v>
      </c>
      <c r="N36" t="s">
        <v>461</v>
      </c>
      <c r="O36" t="s">
        <v>22</v>
      </c>
    </row>
    <row r="37" spans="1:15">
      <c r="A37" t="s">
        <v>473</v>
      </c>
      <c r="B37" t="s">
        <v>15</v>
      </c>
      <c r="C37" s="1">
        <v>43448</v>
      </c>
      <c r="D37" t="s">
        <v>16</v>
      </c>
      <c r="E37" s="2">
        <v>8000</v>
      </c>
      <c r="F37" t="s">
        <v>17</v>
      </c>
      <c r="G37" t="s">
        <v>474</v>
      </c>
      <c r="H37" t="s">
        <v>475</v>
      </c>
      <c r="I37" t="s">
        <v>19</v>
      </c>
      <c r="J37" t="s">
        <v>476</v>
      </c>
      <c r="K37" t="s">
        <v>477</v>
      </c>
      <c r="L37">
        <v>3124</v>
      </c>
      <c r="M37" t="s">
        <v>20</v>
      </c>
      <c r="N37" t="s">
        <v>21</v>
      </c>
      <c r="O37" t="s">
        <v>82</v>
      </c>
    </row>
    <row r="38" spans="1:15">
      <c r="A38" t="s">
        <v>478</v>
      </c>
      <c r="B38" t="s">
        <v>15</v>
      </c>
      <c r="C38" s="1">
        <v>43438</v>
      </c>
      <c r="D38" t="s">
        <v>16</v>
      </c>
      <c r="E38" s="2">
        <v>20000</v>
      </c>
      <c r="F38" t="s">
        <v>17</v>
      </c>
      <c r="G38" t="s">
        <v>479</v>
      </c>
      <c r="H38" t="s">
        <v>480</v>
      </c>
      <c r="I38" t="s">
        <v>19</v>
      </c>
      <c r="J38" t="s">
        <v>481</v>
      </c>
      <c r="K38" t="s">
        <v>482</v>
      </c>
      <c r="L38">
        <v>3020</v>
      </c>
      <c r="M38" t="s">
        <v>20</v>
      </c>
      <c r="N38" t="s">
        <v>483</v>
      </c>
      <c r="O38" t="s">
        <v>22</v>
      </c>
    </row>
    <row r="39" spans="1:15">
      <c r="A39" t="s">
        <v>581</v>
      </c>
      <c r="B39" t="s">
        <v>15</v>
      </c>
      <c r="C39" s="1">
        <v>43434</v>
      </c>
      <c r="D39" t="s">
        <v>16</v>
      </c>
      <c r="E39" s="2">
        <v>4000</v>
      </c>
      <c r="F39" t="s">
        <v>17</v>
      </c>
      <c r="G39" t="s">
        <v>582</v>
      </c>
      <c r="H39" t="s">
        <v>583</v>
      </c>
      <c r="I39" t="s">
        <v>19</v>
      </c>
      <c r="J39" t="s">
        <v>584</v>
      </c>
      <c r="K39" t="s">
        <v>585</v>
      </c>
      <c r="L39">
        <v>5211</v>
      </c>
      <c r="M39" t="s">
        <v>26</v>
      </c>
      <c r="N39" t="s">
        <v>586</v>
      </c>
      <c r="O39" t="s">
        <v>587</v>
      </c>
    </row>
    <row r="40" spans="1:15">
      <c r="A40" t="s">
        <v>598</v>
      </c>
      <c r="B40" t="s">
        <v>15</v>
      </c>
      <c r="C40" s="1">
        <v>43432</v>
      </c>
      <c r="D40" t="s">
        <v>16</v>
      </c>
      <c r="E40" s="2">
        <v>8000</v>
      </c>
      <c r="F40" t="s">
        <v>17</v>
      </c>
      <c r="G40" t="s">
        <v>599</v>
      </c>
      <c r="H40" t="s">
        <v>600</v>
      </c>
      <c r="I40" t="s">
        <v>19</v>
      </c>
      <c r="J40" t="s">
        <v>601</v>
      </c>
      <c r="K40" t="s">
        <v>602</v>
      </c>
      <c r="L40">
        <v>6224</v>
      </c>
      <c r="M40" t="s">
        <v>25</v>
      </c>
      <c r="N40" t="s">
        <v>603</v>
      </c>
      <c r="O40" t="s">
        <v>82</v>
      </c>
    </row>
    <row r="41" spans="1:15">
      <c r="A41" t="s">
        <v>609</v>
      </c>
      <c r="B41" t="s">
        <v>15</v>
      </c>
      <c r="C41" s="1">
        <v>43452</v>
      </c>
      <c r="D41" t="s">
        <v>16</v>
      </c>
      <c r="E41" s="2">
        <v>20000</v>
      </c>
      <c r="F41" t="s">
        <v>17</v>
      </c>
      <c r="G41" t="s">
        <v>390</v>
      </c>
      <c r="H41" t="s">
        <v>610</v>
      </c>
      <c r="I41" t="s">
        <v>19</v>
      </c>
      <c r="J41" t="s">
        <v>611</v>
      </c>
      <c r="K41" t="s">
        <v>612</v>
      </c>
      <c r="L41">
        <v>3149</v>
      </c>
      <c r="M41" t="s">
        <v>20</v>
      </c>
      <c r="N41" t="s">
        <v>148</v>
      </c>
      <c r="O41" t="s">
        <v>82</v>
      </c>
    </row>
    <row r="42" spans="1:15">
      <c r="A42" t="s">
        <v>619</v>
      </c>
      <c r="B42" t="s">
        <v>15</v>
      </c>
      <c r="C42" s="1">
        <v>43427</v>
      </c>
      <c r="D42" t="s">
        <v>16</v>
      </c>
      <c r="E42" s="2">
        <v>2500</v>
      </c>
      <c r="F42" t="s">
        <v>17</v>
      </c>
      <c r="G42" t="s">
        <v>620</v>
      </c>
      <c r="H42" t="s">
        <v>621</v>
      </c>
      <c r="I42" t="s">
        <v>19</v>
      </c>
      <c r="J42" t="s">
        <v>622</v>
      </c>
      <c r="K42" t="s">
        <v>623</v>
      </c>
      <c r="L42">
        <v>3152</v>
      </c>
      <c r="M42" t="s">
        <v>20</v>
      </c>
      <c r="N42" t="s">
        <v>52</v>
      </c>
      <c r="O42" t="s">
        <v>82</v>
      </c>
    </row>
    <row r="43" spans="1:15">
      <c r="A43" t="s">
        <v>624</v>
      </c>
      <c r="B43" s="2" t="s">
        <v>15</v>
      </c>
      <c r="C43" s="1">
        <v>43437</v>
      </c>
      <c r="D43" t="s">
        <v>16</v>
      </c>
      <c r="E43" s="2">
        <v>2750</v>
      </c>
      <c r="F43" t="s">
        <v>17</v>
      </c>
      <c r="G43" t="s">
        <v>625</v>
      </c>
      <c r="H43" t="s">
        <v>626</v>
      </c>
      <c r="I43" t="s">
        <v>19</v>
      </c>
      <c r="J43" t="s">
        <v>627</v>
      </c>
      <c r="K43" t="s">
        <v>628</v>
      </c>
      <c r="L43">
        <v>2250</v>
      </c>
      <c r="M43" t="s">
        <v>27</v>
      </c>
      <c r="N43" t="s">
        <v>629</v>
      </c>
      <c r="O43" t="s">
        <v>82</v>
      </c>
    </row>
    <row r="44" spans="1:15">
      <c r="A44" t="s">
        <v>635</v>
      </c>
      <c r="B44" s="2" t="s">
        <v>15</v>
      </c>
      <c r="C44" s="1">
        <v>43202</v>
      </c>
      <c r="D44" t="s">
        <v>16</v>
      </c>
      <c r="E44" s="2">
        <v>70000</v>
      </c>
      <c r="F44" t="s">
        <v>31</v>
      </c>
      <c r="G44" t="s">
        <v>636</v>
      </c>
      <c r="H44" t="s">
        <v>637</v>
      </c>
      <c r="I44" t="s">
        <v>24</v>
      </c>
      <c r="J44" t="s">
        <v>638</v>
      </c>
      <c r="K44" t="s">
        <v>639</v>
      </c>
      <c r="L44">
        <v>2462</v>
      </c>
      <c r="M44" t="s">
        <v>27</v>
      </c>
      <c r="N44" t="s">
        <v>39</v>
      </c>
      <c r="O44" t="s">
        <v>33</v>
      </c>
    </row>
    <row r="45" spans="1:15">
      <c r="A45" t="s">
        <v>650</v>
      </c>
      <c r="B45" s="2" t="s">
        <v>15</v>
      </c>
      <c r="C45" s="1">
        <v>43437</v>
      </c>
      <c r="D45" t="s">
        <v>16</v>
      </c>
      <c r="E45" s="2">
        <v>5546</v>
      </c>
      <c r="F45" t="s">
        <v>17</v>
      </c>
      <c r="G45" t="s">
        <v>651</v>
      </c>
      <c r="H45" t="s">
        <v>652</v>
      </c>
      <c r="I45" t="s">
        <v>19</v>
      </c>
      <c r="J45" t="s">
        <v>653</v>
      </c>
      <c r="K45" t="s">
        <v>654</v>
      </c>
      <c r="L45">
        <v>2701</v>
      </c>
      <c r="M45" t="s">
        <v>27</v>
      </c>
      <c r="N45" t="s">
        <v>655</v>
      </c>
      <c r="O45" t="s">
        <v>33</v>
      </c>
    </row>
    <row r="46" spans="1:15">
      <c r="A46" t="s">
        <v>668</v>
      </c>
      <c r="B46" s="2" t="s">
        <v>15</v>
      </c>
      <c r="C46" s="1">
        <v>43452</v>
      </c>
      <c r="D46" t="s">
        <v>16</v>
      </c>
      <c r="E46" s="2">
        <v>2500</v>
      </c>
      <c r="F46" t="s">
        <v>17</v>
      </c>
      <c r="G46" t="s">
        <v>669</v>
      </c>
      <c r="H46" t="s">
        <v>670</v>
      </c>
      <c r="I46" t="s">
        <v>19</v>
      </c>
      <c r="J46" t="s">
        <v>671</v>
      </c>
      <c r="K46" t="s">
        <v>672</v>
      </c>
      <c r="L46">
        <v>3135</v>
      </c>
      <c r="M46" t="s">
        <v>20</v>
      </c>
      <c r="N46" t="s">
        <v>226</v>
      </c>
      <c r="O46" t="s">
        <v>82</v>
      </c>
    </row>
    <row r="47" spans="1:15">
      <c r="A47" t="s">
        <v>673</v>
      </c>
      <c r="B47" t="s">
        <v>15</v>
      </c>
      <c r="C47" s="1">
        <v>43439</v>
      </c>
      <c r="D47" t="s">
        <v>16</v>
      </c>
      <c r="E47" s="2">
        <v>4200</v>
      </c>
      <c r="F47" t="s">
        <v>17</v>
      </c>
      <c r="G47" t="s">
        <v>674</v>
      </c>
      <c r="H47" t="s">
        <v>675</v>
      </c>
      <c r="I47" t="s">
        <v>19</v>
      </c>
      <c r="J47" t="s">
        <v>676</v>
      </c>
      <c r="K47" t="s">
        <v>677</v>
      </c>
      <c r="L47">
        <v>2380</v>
      </c>
      <c r="M47" t="s">
        <v>20</v>
      </c>
      <c r="N47" t="s">
        <v>678</v>
      </c>
      <c r="O47" t="s">
        <v>82</v>
      </c>
    </row>
    <row r="48" spans="1:15">
      <c r="A48" t="s">
        <v>691</v>
      </c>
      <c r="B48" t="s">
        <v>15</v>
      </c>
      <c r="C48" s="1">
        <v>43458</v>
      </c>
      <c r="D48" t="s">
        <v>16</v>
      </c>
      <c r="E48" s="2">
        <v>2400000</v>
      </c>
      <c r="F48" t="s">
        <v>31</v>
      </c>
      <c r="G48" t="s">
        <v>692</v>
      </c>
      <c r="H48" t="s">
        <v>693</v>
      </c>
      <c r="I48" t="s">
        <v>32</v>
      </c>
      <c r="J48" t="s">
        <v>694</v>
      </c>
      <c r="K48" t="s">
        <v>695</v>
      </c>
      <c r="L48">
        <v>6110</v>
      </c>
      <c r="M48" t="s">
        <v>25</v>
      </c>
      <c r="N48" t="s">
        <v>494</v>
      </c>
      <c r="O48" t="s">
        <v>22</v>
      </c>
    </row>
    <row r="49" spans="1:15">
      <c r="A49" t="s">
        <v>696</v>
      </c>
      <c r="B49" s="2" t="s">
        <v>15</v>
      </c>
      <c r="C49" s="1">
        <v>43427</v>
      </c>
      <c r="D49" t="s">
        <v>16</v>
      </c>
      <c r="E49" s="2">
        <v>22000</v>
      </c>
      <c r="F49" t="s">
        <v>17</v>
      </c>
      <c r="G49" t="s">
        <v>697</v>
      </c>
      <c r="H49" t="s">
        <v>698</v>
      </c>
      <c r="I49" t="s">
        <v>19</v>
      </c>
      <c r="J49" t="s">
        <v>699</v>
      </c>
      <c r="K49" t="s">
        <v>187</v>
      </c>
      <c r="L49">
        <v>3149</v>
      </c>
      <c r="M49" t="s">
        <v>20</v>
      </c>
      <c r="N49" t="s">
        <v>148</v>
      </c>
      <c r="O49" t="s">
        <v>82</v>
      </c>
    </row>
    <row r="50" spans="1:15">
      <c r="A50" t="s">
        <v>876</v>
      </c>
      <c r="B50" s="2" t="s">
        <v>15</v>
      </c>
      <c r="C50" s="1">
        <v>43441</v>
      </c>
      <c r="D50" t="s">
        <v>16</v>
      </c>
      <c r="E50" s="2">
        <v>6600</v>
      </c>
      <c r="F50" t="s">
        <v>17</v>
      </c>
      <c r="G50" t="s">
        <v>877</v>
      </c>
      <c r="H50" t="s">
        <v>878</v>
      </c>
      <c r="I50" t="s">
        <v>19</v>
      </c>
      <c r="J50" t="s">
        <v>879</v>
      </c>
      <c r="K50" t="s">
        <v>880</v>
      </c>
      <c r="L50">
        <v>2439</v>
      </c>
      <c r="M50" t="s">
        <v>27</v>
      </c>
      <c r="N50" t="s">
        <v>58</v>
      </c>
      <c r="O50" t="s">
        <v>33</v>
      </c>
    </row>
    <row r="51" spans="1:15">
      <c r="A51" t="s">
        <v>978</v>
      </c>
      <c r="B51" s="2" t="s">
        <v>979</v>
      </c>
      <c r="C51" s="1">
        <v>43308</v>
      </c>
      <c r="D51" t="s">
        <v>980</v>
      </c>
      <c r="E51" s="2">
        <v>3312</v>
      </c>
      <c r="F51" t="s">
        <v>981</v>
      </c>
      <c r="G51" t="s">
        <v>982</v>
      </c>
      <c r="H51" t="s">
        <v>983</v>
      </c>
      <c r="I51" t="s">
        <v>19</v>
      </c>
      <c r="J51" t="s">
        <v>984</v>
      </c>
      <c r="K51" t="s">
        <v>985</v>
      </c>
      <c r="L51">
        <v>6164</v>
      </c>
      <c r="M51" t="s">
        <v>25</v>
      </c>
      <c r="N51" t="s">
        <v>237</v>
      </c>
      <c r="O51" t="s">
        <v>22</v>
      </c>
    </row>
    <row r="52" spans="1:15">
      <c r="A52" t="s">
        <v>986</v>
      </c>
      <c r="B52" t="s">
        <v>15</v>
      </c>
      <c r="C52" s="1">
        <v>43452</v>
      </c>
      <c r="D52" t="s">
        <v>16</v>
      </c>
      <c r="E52" s="2">
        <v>7500</v>
      </c>
      <c r="F52" t="s">
        <v>17</v>
      </c>
      <c r="G52" t="s">
        <v>987</v>
      </c>
      <c r="H52" t="s">
        <v>988</v>
      </c>
      <c r="I52" t="s">
        <v>19</v>
      </c>
      <c r="J52" t="s">
        <v>989</v>
      </c>
      <c r="K52" t="s">
        <v>990</v>
      </c>
      <c r="L52">
        <v>5238</v>
      </c>
      <c r="M52" t="s">
        <v>26</v>
      </c>
      <c r="N52" t="s">
        <v>565</v>
      </c>
      <c r="O52" t="s">
        <v>82</v>
      </c>
    </row>
    <row r="53" spans="1:15">
      <c r="A53" t="s">
        <v>995</v>
      </c>
      <c r="B53" t="s">
        <v>15</v>
      </c>
      <c r="C53" s="1">
        <v>43452</v>
      </c>
      <c r="D53" t="s">
        <v>16</v>
      </c>
      <c r="E53" s="2">
        <v>12500</v>
      </c>
      <c r="F53" t="s">
        <v>17</v>
      </c>
      <c r="G53" t="s">
        <v>996</v>
      </c>
      <c r="H53" t="s">
        <v>997</v>
      </c>
      <c r="I53" t="s">
        <v>19</v>
      </c>
      <c r="J53" t="s">
        <v>998</v>
      </c>
      <c r="K53" t="s">
        <v>999</v>
      </c>
      <c r="L53">
        <v>7212</v>
      </c>
      <c r="M53" t="s">
        <v>965</v>
      </c>
      <c r="N53" t="s">
        <v>1000</v>
      </c>
      <c r="O53" t="s">
        <v>22</v>
      </c>
    </row>
    <row r="54" spans="1:15">
      <c r="A54" t="s">
        <v>1064</v>
      </c>
      <c r="B54" t="s">
        <v>15</v>
      </c>
      <c r="C54" s="1">
        <v>43175</v>
      </c>
      <c r="D54" t="s">
        <v>16</v>
      </c>
      <c r="E54" s="2">
        <v>8500</v>
      </c>
      <c r="F54" t="s">
        <v>17</v>
      </c>
      <c r="G54" t="s">
        <v>1065</v>
      </c>
      <c r="H54" t="s">
        <v>1066</v>
      </c>
      <c r="I54" t="s">
        <v>19</v>
      </c>
      <c r="J54" t="s">
        <v>498</v>
      </c>
      <c r="K54" t="s">
        <v>1067</v>
      </c>
      <c r="L54">
        <v>3083</v>
      </c>
      <c r="M54" t="s">
        <v>20</v>
      </c>
      <c r="N54" t="s">
        <v>500</v>
      </c>
      <c r="O54" t="s">
        <v>22</v>
      </c>
    </row>
    <row r="55" spans="1:15">
      <c r="A55" t="s">
        <v>1150</v>
      </c>
      <c r="B55" t="s">
        <v>15</v>
      </c>
      <c r="C55" s="1">
        <v>43194</v>
      </c>
      <c r="D55" t="s">
        <v>16</v>
      </c>
      <c r="E55" s="2">
        <v>997908</v>
      </c>
      <c r="F55" t="s">
        <v>1151</v>
      </c>
      <c r="G55" t="s">
        <v>1152</v>
      </c>
      <c r="H55" t="s">
        <v>1153</v>
      </c>
      <c r="I55" t="s">
        <v>24</v>
      </c>
      <c r="J55" t="s">
        <v>1154</v>
      </c>
      <c r="K55" t="s">
        <v>1155</v>
      </c>
      <c r="L55">
        <v>4870</v>
      </c>
      <c r="M55" t="s">
        <v>34</v>
      </c>
      <c r="N55" t="s">
        <v>301</v>
      </c>
      <c r="O55" t="s">
        <v>48</v>
      </c>
    </row>
    <row r="56" spans="1:15">
      <c r="A56" t="s">
        <v>1292</v>
      </c>
      <c r="B56" t="s">
        <v>15</v>
      </c>
      <c r="C56" s="1">
        <v>43427</v>
      </c>
      <c r="D56" t="s">
        <v>16</v>
      </c>
      <c r="E56" s="2">
        <v>17000</v>
      </c>
      <c r="F56" t="s">
        <v>17</v>
      </c>
      <c r="G56" t="s">
        <v>1293</v>
      </c>
      <c r="H56" t="s">
        <v>1294</v>
      </c>
      <c r="I56" t="s">
        <v>19</v>
      </c>
      <c r="J56" t="s">
        <v>1295</v>
      </c>
      <c r="K56" t="s">
        <v>1296</v>
      </c>
      <c r="L56">
        <v>5033</v>
      </c>
      <c r="M56" t="s">
        <v>26</v>
      </c>
      <c r="N56" t="s">
        <v>667</v>
      </c>
      <c r="O56" t="s">
        <v>22</v>
      </c>
    </row>
    <row r="57" spans="1:15">
      <c r="A57" t="s">
        <v>1330</v>
      </c>
      <c r="B57" t="s">
        <v>15</v>
      </c>
      <c r="C57" s="1">
        <v>43448</v>
      </c>
      <c r="D57" t="s">
        <v>16</v>
      </c>
      <c r="E57" s="2">
        <v>7000</v>
      </c>
      <c r="F57" t="s">
        <v>17</v>
      </c>
      <c r="G57" t="s">
        <v>1331</v>
      </c>
      <c r="H57" t="s">
        <v>1332</v>
      </c>
      <c r="I57" t="s">
        <v>19</v>
      </c>
      <c r="J57" t="s">
        <v>1333</v>
      </c>
      <c r="K57" t="s">
        <v>1334</v>
      </c>
      <c r="L57">
        <v>5413</v>
      </c>
      <c r="M57" t="s">
        <v>26</v>
      </c>
      <c r="N57" t="s">
        <v>45</v>
      </c>
      <c r="O57" t="s">
        <v>82</v>
      </c>
    </row>
    <row r="58" spans="1:15">
      <c r="A58" t="s">
        <v>1392</v>
      </c>
      <c r="B58" t="s">
        <v>15</v>
      </c>
      <c r="C58" s="1">
        <v>43427</v>
      </c>
      <c r="D58" t="s">
        <v>16</v>
      </c>
      <c r="E58" s="2">
        <v>17325</v>
      </c>
      <c r="F58" t="s">
        <v>17</v>
      </c>
      <c r="G58" t="s">
        <v>1393</v>
      </c>
      <c r="H58" t="s">
        <v>1394</v>
      </c>
      <c r="I58" t="s">
        <v>19</v>
      </c>
      <c r="J58" t="s">
        <v>1395</v>
      </c>
      <c r="K58" t="s">
        <v>1396</v>
      </c>
      <c r="L58">
        <v>3266</v>
      </c>
      <c r="M58" t="s">
        <v>20</v>
      </c>
      <c r="N58" t="s">
        <v>678</v>
      </c>
      <c r="O58" t="s">
        <v>82</v>
      </c>
    </row>
    <row r="59" spans="1:15">
      <c r="A59" t="s">
        <v>1397</v>
      </c>
      <c r="B59" t="s">
        <v>15</v>
      </c>
      <c r="C59" s="1">
        <v>43452</v>
      </c>
      <c r="D59" t="s">
        <v>16</v>
      </c>
      <c r="E59" s="2">
        <v>9400</v>
      </c>
      <c r="F59" t="s">
        <v>17</v>
      </c>
      <c r="G59" t="s">
        <v>1398</v>
      </c>
      <c r="H59" t="s">
        <v>1399</v>
      </c>
      <c r="I59" t="s">
        <v>19</v>
      </c>
      <c r="J59" t="s">
        <v>1400</v>
      </c>
      <c r="K59" t="s">
        <v>1401</v>
      </c>
      <c r="L59">
        <v>4075</v>
      </c>
      <c r="M59" t="s">
        <v>34</v>
      </c>
      <c r="N59" t="s">
        <v>1402</v>
      </c>
      <c r="O59" t="s">
        <v>22</v>
      </c>
    </row>
    <row r="60" spans="1:15">
      <c r="A60" t="s">
        <v>1517</v>
      </c>
      <c r="B60" t="s">
        <v>15</v>
      </c>
      <c r="C60" s="1">
        <v>43434</v>
      </c>
      <c r="D60" t="s">
        <v>16</v>
      </c>
      <c r="E60" s="2">
        <v>2500</v>
      </c>
      <c r="F60" t="s">
        <v>17</v>
      </c>
      <c r="G60" t="s">
        <v>1518</v>
      </c>
      <c r="H60" t="s">
        <v>1519</v>
      </c>
      <c r="I60" t="s">
        <v>19</v>
      </c>
      <c r="J60" t="s">
        <v>1520</v>
      </c>
      <c r="K60" t="s">
        <v>1521</v>
      </c>
      <c r="L60">
        <v>3030</v>
      </c>
      <c r="M60" t="s">
        <v>20</v>
      </c>
      <c r="N60" t="s">
        <v>81</v>
      </c>
      <c r="O60" t="s">
        <v>22</v>
      </c>
    </row>
    <row r="61" spans="1:15">
      <c r="A61" t="s">
        <v>1525</v>
      </c>
      <c r="B61" t="s">
        <v>15</v>
      </c>
      <c r="C61" s="1">
        <v>43424</v>
      </c>
      <c r="D61" t="s">
        <v>16</v>
      </c>
      <c r="E61" s="2">
        <v>6600</v>
      </c>
      <c r="F61" t="s">
        <v>17</v>
      </c>
      <c r="G61" t="s">
        <v>987</v>
      </c>
      <c r="H61" t="s">
        <v>1526</v>
      </c>
      <c r="I61" t="s">
        <v>19</v>
      </c>
      <c r="J61" t="s">
        <v>1527</v>
      </c>
      <c r="K61" t="s">
        <v>1528</v>
      </c>
      <c r="L61">
        <v>5068</v>
      </c>
      <c r="M61" t="s">
        <v>26</v>
      </c>
      <c r="N61" t="s">
        <v>1231</v>
      </c>
      <c r="O61" t="s">
        <v>82</v>
      </c>
    </row>
    <row r="62" spans="1:15">
      <c r="A62" s="7" t="s">
        <v>1547</v>
      </c>
      <c r="B62" s="7" t="s">
        <v>15</v>
      </c>
      <c r="C62" s="8">
        <v>43424</v>
      </c>
      <c r="D62" s="7" t="s">
        <v>16</v>
      </c>
      <c r="E62" s="9">
        <v>2845377</v>
      </c>
      <c r="F62" s="7" t="s">
        <v>23</v>
      </c>
      <c r="G62" s="7" t="s">
        <v>1548</v>
      </c>
      <c r="H62" s="7" t="s">
        <v>1549</v>
      </c>
      <c r="I62" s="7" t="s">
        <v>24</v>
      </c>
      <c r="J62" s="7" t="s">
        <v>1550</v>
      </c>
      <c r="K62" s="7" t="s">
        <v>1551</v>
      </c>
      <c r="L62" s="7">
        <v>3337</v>
      </c>
      <c r="M62" s="7" t="s">
        <v>20</v>
      </c>
      <c r="N62" s="7" t="s">
        <v>89</v>
      </c>
      <c r="O62" s="7" t="s">
        <v>22</v>
      </c>
    </row>
    <row r="63" spans="1:15">
      <c r="A63" t="s">
        <v>1552</v>
      </c>
      <c r="B63" t="s">
        <v>42</v>
      </c>
      <c r="C63" s="1">
        <v>43294</v>
      </c>
      <c r="D63" t="s">
        <v>40</v>
      </c>
      <c r="E63" s="2">
        <v>12500</v>
      </c>
      <c r="F63" t="s">
        <v>1553</v>
      </c>
      <c r="G63" t="s">
        <v>1554</v>
      </c>
      <c r="H63" t="s">
        <v>1555</v>
      </c>
      <c r="I63" t="s">
        <v>41</v>
      </c>
      <c r="J63" t="s">
        <v>1556</v>
      </c>
      <c r="K63" t="s">
        <v>1557</v>
      </c>
      <c r="L63">
        <v>5244</v>
      </c>
      <c r="M63" t="s">
        <v>26</v>
      </c>
      <c r="N63" t="s">
        <v>565</v>
      </c>
      <c r="O63" t="s">
        <v>82</v>
      </c>
    </row>
    <row r="64" spans="1:15">
      <c r="A64" t="s">
        <v>64</v>
      </c>
      <c r="B64" t="s">
        <v>15</v>
      </c>
      <c r="C64" s="1">
        <v>43819</v>
      </c>
      <c r="D64" t="s">
        <v>16</v>
      </c>
      <c r="E64" s="2">
        <v>20000</v>
      </c>
      <c r="F64" t="s">
        <v>17</v>
      </c>
      <c r="G64" t="s">
        <v>65</v>
      </c>
      <c r="H64" t="s">
        <v>66</v>
      </c>
      <c r="I64" t="s">
        <v>19</v>
      </c>
      <c r="J64" t="s">
        <v>67</v>
      </c>
      <c r="K64" t="s">
        <v>68</v>
      </c>
      <c r="L64">
        <v>3130</v>
      </c>
      <c r="M64" t="s">
        <v>20</v>
      </c>
      <c r="N64" t="s">
        <v>69</v>
      </c>
      <c r="O64" t="s">
        <v>82</v>
      </c>
    </row>
    <row r="65" spans="1:15">
      <c r="A65" t="s">
        <v>70</v>
      </c>
      <c r="B65" t="s">
        <v>53</v>
      </c>
      <c r="C65" s="1">
        <v>43691</v>
      </c>
      <c r="D65" t="s">
        <v>54</v>
      </c>
      <c r="E65" s="2">
        <v>22000</v>
      </c>
      <c r="F65" t="s">
        <v>71</v>
      </c>
      <c r="G65" t="s">
        <v>72</v>
      </c>
      <c r="H65" t="s">
        <v>73</v>
      </c>
      <c r="I65" t="s">
        <v>24</v>
      </c>
      <c r="J65" t="s">
        <v>74</v>
      </c>
      <c r="K65" t="s">
        <v>75</v>
      </c>
      <c r="L65">
        <v>3004</v>
      </c>
      <c r="M65" t="s">
        <v>20</v>
      </c>
      <c r="N65" t="s">
        <v>75</v>
      </c>
      <c r="O65" t="s">
        <v>83</v>
      </c>
    </row>
    <row r="66" spans="1:15">
      <c r="A66" t="s">
        <v>84</v>
      </c>
      <c r="B66" t="s">
        <v>15</v>
      </c>
      <c r="C66" s="1">
        <v>43467</v>
      </c>
      <c r="D66" t="s">
        <v>16</v>
      </c>
      <c r="E66" s="2">
        <v>15000</v>
      </c>
      <c r="F66" t="s">
        <v>17</v>
      </c>
      <c r="G66" t="s">
        <v>85</v>
      </c>
      <c r="H66" t="s">
        <v>86</v>
      </c>
      <c r="I66" t="s">
        <v>19</v>
      </c>
      <c r="J66" t="s">
        <v>87</v>
      </c>
      <c r="K66" t="s">
        <v>88</v>
      </c>
      <c r="L66">
        <v>3023</v>
      </c>
      <c r="M66" t="s">
        <v>20</v>
      </c>
      <c r="N66" t="s">
        <v>89</v>
      </c>
      <c r="O66" t="s">
        <v>22</v>
      </c>
    </row>
    <row r="67" spans="1:15">
      <c r="A67" t="s">
        <v>102</v>
      </c>
      <c r="B67" t="s">
        <v>15</v>
      </c>
      <c r="C67" s="1">
        <v>43819</v>
      </c>
      <c r="D67" t="s">
        <v>16</v>
      </c>
      <c r="E67" s="2">
        <v>5989</v>
      </c>
      <c r="F67" t="s">
        <v>17</v>
      </c>
      <c r="G67" t="s">
        <v>103</v>
      </c>
      <c r="H67" t="s">
        <v>104</v>
      </c>
      <c r="I67" t="s">
        <v>19</v>
      </c>
      <c r="J67" t="s">
        <v>105</v>
      </c>
      <c r="K67" t="s">
        <v>106</v>
      </c>
      <c r="L67">
        <v>2084</v>
      </c>
      <c r="M67" t="s">
        <v>27</v>
      </c>
      <c r="N67" t="s">
        <v>29</v>
      </c>
      <c r="O67" t="s">
        <v>82</v>
      </c>
    </row>
    <row r="68" spans="1:15">
      <c r="A68" t="s">
        <v>118</v>
      </c>
      <c r="B68" t="s">
        <v>15</v>
      </c>
      <c r="C68" s="1">
        <v>43796</v>
      </c>
      <c r="D68" t="s">
        <v>16</v>
      </c>
      <c r="E68" s="2">
        <v>3000</v>
      </c>
      <c r="F68" t="s">
        <v>17</v>
      </c>
      <c r="G68" t="s">
        <v>119</v>
      </c>
      <c r="H68" t="s">
        <v>120</v>
      </c>
      <c r="I68" t="s">
        <v>19</v>
      </c>
      <c r="J68" t="s">
        <v>121</v>
      </c>
      <c r="K68" t="s">
        <v>122</v>
      </c>
      <c r="L68">
        <v>2429</v>
      </c>
      <c r="M68" t="s">
        <v>27</v>
      </c>
      <c r="N68" t="s">
        <v>58</v>
      </c>
      <c r="O68" t="s">
        <v>33</v>
      </c>
    </row>
    <row r="69" spans="1:15">
      <c r="A69" t="s">
        <v>128</v>
      </c>
      <c r="B69" t="s">
        <v>15</v>
      </c>
      <c r="C69" s="1">
        <v>43817</v>
      </c>
      <c r="D69" t="s">
        <v>16</v>
      </c>
      <c r="E69" s="2">
        <v>13000</v>
      </c>
      <c r="F69" t="s">
        <v>17</v>
      </c>
      <c r="G69" t="s">
        <v>91</v>
      </c>
      <c r="H69" t="s">
        <v>129</v>
      </c>
      <c r="I69" t="s">
        <v>19</v>
      </c>
      <c r="J69" t="s">
        <v>130</v>
      </c>
      <c r="K69" t="s">
        <v>131</v>
      </c>
      <c r="L69">
        <v>5097</v>
      </c>
      <c r="M69" t="s">
        <v>26</v>
      </c>
      <c r="N69" t="s">
        <v>46</v>
      </c>
      <c r="O69" t="s">
        <v>22</v>
      </c>
    </row>
    <row r="70" spans="1:15">
      <c r="A70" t="s">
        <v>132</v>
      </c>
      <c r="B70" t="s">
        <v>15</v>
      </c>
      <c r="C70" s="1">
        <v>43789</v>
      </c>
      <c r="D70" t="s">
        <v>16</v>
      </c>
      <c r="E70" s="2">
        <v>5000</v>
      </c>
      <c r="F70" t="s">
        <v>17</v>
      </c>
      <c r="G70" t="s">
        <v>133</v>
      </c>
      <c r="H70" t="s">
        <v>134</v>
      </c>
      <c r="I70" t="s">
        <v>19</v>
      </c>
      <c r="J70" t="s">
        <v>135</v>
      </c>
      <c r="K70" t="s">
        <v>136</v>
      </c>
      <c r="L70">
        <v>3909</v>
      </c>
      <c r="M70" t="s">
        <v>20</v>
      </c>
      <c r="N70" t="s">
        <v>49</v>
      </c>
      <c r="O70" t="s">
        <v>33</v>
      </c>
    </row>
    <row r="71" spans="1:15">
      <c r="A71" t="s">
        <v>137</v>
      </c>
      <c r="B71" t="s">
        <v>15</v>
      </c>
      <c r="C71" s="1">
        <v>43817</v>
      </c>
      <c r="D71" t="s">
        <v>16</v>
      </c>
      <c r="E71" s="2">
        <v>17474</v>
      </c>
      <c r="F71" t="s">
        <v>17</v>
      </c>
      <c r="G71" t="s">
        <v>138</v>
      </c>
      <c r="H71" t="s">
        <v>139</v>
      </c>
      <c r="I71" t="s">
        <v>19</v>
      </c>
      <c r="J71" t="s">
        <v>140</v>
      </c>
      <c r="K71" t="s">
        <v>141</v>
      </c>
      <c r="L71">
        <v>3165</v>
      </c>
      <c r="M71" t="s">
        <v>20</v>
      </c>
      <c r="N71" t="s">
        <v>142</v>
      </c>
      <c r="O71" t="s">
        <v>22</v>
      </c>
    </row>
    <row r="72" spans="1:15">
      <c r="A72" t="s">
        <v>149</v>
      </c>
      <c r="B72" t="s">
        <v>15</v>
      </c>
      <c r="C72" s="1">
        <v>43796</v>
      </c>
      <c r="D72" t="s">
        <v>16</v>
      </c>
      <c r="E72" s="2">
        <v>10000</v>
      </c>
      <c r="F72" t="s">
        <v>17</v>
      </c>
      <c r="G72" t="s">
        <v>65</v>
      </c>
      <c r="H72" t="s">
        <v>150</v>
      </c>
      <c r="I72" t="s">
        <v>19</v>
      </c>
      <c r="J72" t="s">
        <v>151</v>
      </c>
      <c r="K72" t="s">
        <v>152</v>
      </c>
      <c r="L72">
        <v>5540</v>
      </c>
      <c r="M72" t="s">
        <v>26</v>
      </c>
      <c r="N72" t="s">
        <v>45</v>
      </c>
      <c r="O72" t="s">
        <v>82</v>
      </c>
    </row>
    <row r="73" spans="1:15">
      <c r="A73" t="s">
        <v>153</v>
      </c>
      <c r="B73" t="s">
        <v>15</v>
      </c>
      <c r="C73" s="1">
        <v>43817</v>
      </c>
      <c r="D73" t="s">
        <v>16</v>
      </c>
      <c r="E73" s="2">
        <v>8000</v>
      </c>
      <c r="F73" t="s">
        <v>17</v>
      </c>
      <c r="G73" t="s">
        <v>154</v>
      </c>
      <c r="H73" t="s">
        <v>155</v>
      </c>
      <c r="I73" t="s">
        <v>19</v>
      </c>
      <c r="J73" t="s">
        <v>156</v>
      </c>
      <c r="K73" t="s">
        <v>157</v>
      </c>
      <c r="L73">
        <v>2319</v>
      </c>
      <c r="M73" t="s">
        <v>27</v>
      </c>
      <c r="N73" t="s">
        <v>28</v>
      </c>
      <c r="O73" t="s">
        <v>22</v>
      </c>
    </row>
    <row r="74" spans="1:15">
      <c r="A74" t="s">
        <v>163</v>
      </c>
      <c r="B74" t="s">
        <v>15</v>
      </c>
      <c r="C74" s="1">
        <v>43467</v>
      </c>
      <c r="D74" t="s">
        <v>16</v>
      </c>
      <c r="E74" s="2">
        <v>6000</v>
      </c>
      <c r="F74" t="s">
        <v>17</v>
      </c>
      <c r="G74" t="s">
        <v>164</v>
      </c>
      <c r="H74" t="s">
        <v>165</v>
      </c>
      <c r="I74" t="s">
        <v>19</v>
      </c>
      <c r="J74" t="s">
        <v>166</v>
      </c>
      <c r="K74" t="s">
        <v>167</v>
      </c>
      <c r="L74">
        <v>2430</v>
      </c>
      <c r="M74" t="s">
        <v>27</v>
      </c>
      <c r="N74" t="s">
        <v>58</v>
      </c>
      <c r="O74" t="s">
        <v>33</v>
      </c>
    </row>
    <row r="75" spans="1:15">
      <c r="A75" t="s">
        <v>178</v>
      </c>
      <c r="B75" t="s">
        <v>15</v>
      </c>
      <c r="C75" s="1">
        <v>43817</v>
      </c>
      <c r="D75" t="s">
        <v>16</v>
      </c>
      <c r="E75" s="2">
        <v>7260</v>
      </c>
      <c r="F75" t="s">
        <v>17</v>
      </c>
      <c r="G75" t="s">
        <v>179</v>
      </c>
      <c r="H75" t="s">
        <v>180</v>
      </c>
      <c r="I75" t="s">
        <v>19</v>
      </c>
      <c r="J75" t="s">
        <v>181</v>
      </c>
      <c r="K75" t="s">
        <v>182</v>
      </c>
      <c r="L75">
        <v>2533</v>
      </c>
      <c r="M75" t="s">
        <v>27</v>
      </c>
      <c r="N75" t="s">
        <v>55</v>
      </c>
      <c r="O75" t="s">
        <v>22</v>
      </c>
    </row>
    <row r="76" spans="1:15">
      <c r="A76" t="s">
        <v>199</v>
      </c>
      <c r="B76" t="s">
        <v>15</v>
      </c>
      <c r="C76" s="1">
        <v>43773</v>
      </c>
      <c r="D76" t="s">
        <v>16</v>
      </c>
      <c r="E76" s="2">
        <v>17400</v>
      </c>
      <c r="F76" t="s">
        <v>17</v>
      </c>
      <c r="G76" t="s">
        <v>200</v>
      </c>
      <c r="H76" t="s">
        <v>201</v>
      </c>
      <c r="I76" t="s">
        <v>19</v>
      </c>
      <c r="J76" t="s">
        <v>202</v>
      </c>
      <c r="K76" t="s">
        <v>203</v>
      </c>
      <c r="L76">
        <v>2460</v>
      </c>
      <c r="M76" t="s">
        <v>27</v>
      </c>
      <c r="N76" t="s">
        <v>39</v>
      </c>
      <c r="O76" t="s">
        <v>33</v>
      </c>
    </row>
    <row r="77" spans="1:15">
      <c r="A77" t="s">
        <v>221</v>
      </c>
      <c r="B77" t="s">
        <v>15</v>
      </c>
      <c r="C77" s="1">
        <v>43819</v>
      </c>
      <c r="D77" t="s">
        <v>16</v>
      </c>
      <c r="E77" s="2">
        <v>10000</v>
      </c>
      <c r="F77" t="s">
        <v>17</v>
      </c>
      <c r="G77" t="s">
        <v>222</v>
      </c>
      <c r="H77" t="s">
        <v>223</v>
      </c>
      <c r="I77" t="s">
        <v>19</v>
      </c>
      <c r="J77" t="s">
        <v>224</v>
      </c>
      <c r="K77" t="s">
        <v>225</v>
      </c>
      <c r="L77">
        <v>3135</v>
      </c>
      <c r="M77" t="s">
        <v>20</v>
      </c>
      <c r="N77" t="s">
        <v>226</v>
      </c>
      <c r="O77" t="s">
        <v>82</v>
      </c>
    </row>
    <row r="78" spans="1:15">
      <c r="A78" t="s">
        <v>254</v>
      </c>
      <c r="B78" t="s">
        <v>15</v>
      </c>
      <c r="C78" s="1">
        <v>43817</v>
      </c>
      <c r="D78" t="s">
        <v>16</v>
      </c>
      <c r="E78" s="2">
        <v>4500</v>
      </c>
      <c r="F78" t="s">
        <v>17</v>
      </c>
      <c r="G78" t="s">
        <v>119</v>
      </c>
      <c r="H78" t="s">
        <v>255</v>
      </c>
      <c r="I78" t="s">
        <v>19</v>
      </c>
      <c r="J78" t="s">
        <v>256</v>
      </c>
      <c r="K78" t="s">
        <v>257</v>
      </c>
      <c r="L78">
        <v>4510</v>
      </c>
      <c r="M78" t="s">
        <v>34</v>
      </c>
      <c r="N78" t="s">
        <v>47</v>
      </c>
      <c r="O78" t="s">
        <v>48</v>
      </c>
    </row>
    <row r="79" spans="1:15">
      <c r="A79" t="s">
        <v>268</v>
      </c>
      <c r="B79" t="s">
        <v>15</v>
      </c>
      <c r="C79" s="1">
        <v>43819</v>
      </c>
      <c r="D79" t="s">
        <v>16</v>
      </c>
      <c r="E79" s="2">
        <v>20000</v>
      </c>
      <c r="F79" t="s">
        <v>17</v>
      </c>
      <c r="G79" t="s">
        <v>269</v>
      </c>
      <c r="H79" t="s">
        <v>270</v>
      </c>
      <c r="I79" t="s">
        <v>19</v>
      </c>
      <c r="J79" t="s">
        <v>271</v>
      </c>
      <c r="K79" t="s">
        <v>272</v>
      </c>
      <c r="L79">
        <v>3512</v>
      </c>
      <c r="M79" t="s">
        <v>20</v>
      </c>
      <c r="N79" t="s">
        <v>57</v>
      </c>
      <c r="O79" t="s">
        <v>33</v>
      </c>
    </row>
    <row r="80" spans="1:15">
      <c r="A80" t="s">
        <v>327</v>
      </c>
      <c r="B80" t="s">
        <v>15</v>
      </c>
      <c r="C80" s="1">
        <v>43808</v>
      </c>
      <c r="D80" t="s">
        <v>16</v>
      </c>
      <c r="E80" s="2">
        <v>9000</v>
      </c>
      <c r="F80" t="s">
        <v>16</v>
      </c>
      <c r="G80" t="s">
        <v>65</v>
      </c>
      <c r="H80" t="s">
        <v>328</v>
      </c>
      <c r="I80" t="s">
        <v>19</v>
      </c>
      <c r="J80" t="s">
        <v>329</v>
      </c>
      <c r="K80" t="s">
        <v>330</v>
      </c>
      <c r="L80">
        <v>3926</v>
      </c>
      <c r="M80" t="s">
        <v>20</v>
      </c>
      <c r="N80" t="s">
        <v>50</v>
      </c>
      <c r="O80" t="s">
        <v>82</v>
      </c>
    </row>
    <row r="81" spans="1:15">
      <c r="A81" t="s">
        <v>331</v>
      </c>
      <c r="B81" t="s">
        <v>15</v>
      </c>
      <c r="C81" s="1">
        <v>43782</v>
      </c>
      <c r="D81" t="s">
        <v>16</v>
      </c>
      <c r="E81" s="2">
        <v>3850</v>
      </c>
      <c r="F81" t="s">
        <v>17</v>
      </c>
      <c r="G81" t="s">
        <v>124</v>
      </c>
      <c r="H81" t="s">
        <v>332</v>
      </c>
      <c r="I81" t="s">
        <v>19</v>
      </c>
      <c r="J81" t="s">
        <v>333</v>
      </c>
      <c r="K81" t="s">
        <v>334</v>
      </c>
      <c r="L81">
        <v>4701</v>
      </c>
      <c r="M81" t="s">
        <v>34</v>
      </c>
      <c r="N81" t="s">
        <v>326</v>
      </c>
      <c r="O81" t="s">
        <v>48</v>
      </c>
    </row>
    <row r="82" spans="1:15">
      <c r="A82" t="s">
        <v>335</v>
      </c>
      <c r="B82" t="s">
        <v>15</v>
      </c>
      <c r="C82" s="1">
        <v>43819</v>
      </c>
      <c r="D82" t="s">
        <v>16</v>
      </c>
      <c r="E82" s="2">
        <v>22000</v>
      </c>
      <c r="F82" t="s">
        <v>17</v>
      </c>
      <c r="G82" t="s">
        <v>336</v>
      </c>
      <c r="H82" t="s">
        <v>337</v>
      </c>
      <c r="I82" t="s">
        <v>19</v>
      </c>
      <c r="J82" t="s">
        <v>338</v>
      </c>
      <c r="K82" t="s">
        <v>339</v>
      </c>
      <c r="L82">
        <v>5020</v>
      </c>
      <c r="M82" t="s">
        <v>26</v>
      </c>
      <c r="N82" t="s">
        <v>340</v>
      </c>
      <c r="O82" t="s">
        <v>22</v>
      </c>
    </row>
    <row r="83" spans="1:15">
      <c r="A83" t="s">
        <v>341</v>
      </c>
      <c r="B83" t="s">
        <v>15</v>
      </c>
      <c r="C83" s="1">
        <v>43808</v>
      </c>
      <c r="D83" t="s">
        <v>16</v>
      </c>
      <c r="E83" s="2">
        <v>17500</v>
      </c>
      <c r="F83" t="s">
        <v>17</v>
      </c>
      <c r="G83" t="s">
        <v>119</v>
      </c>
      <c r="H83" t="s">
        <v>342</v>
      </c>
      <c r="I83" t="s">
        <v>19</v>
      </c>
      <c r="J83" t="s">
        <v>343</v>
      </c>
      <c r="K83" t="s">
        <v>344</v>
      </c>
      <c r="L83">
        <v>2295</v>
      </c>
      <c r="M83" t="s">
        <v>27</v>
      </c>
      <c r="N83" t="s">
        <v>345</v>
      </c>
      <c r="O83" t="s">
        <v>22</v>
      </c>
    </row>
    <row r="84" spans="1:15">
      <c r="A84" t="s">
        <v>346</v>
      </c>
      <c r="B84" t="s">
        <v>15</v>
      </c>
      <c r="C84" s="1">
        <v>43819</v>
      </c>
      <c r="D84" t="s">
        <v>16</v>
      </c>
      <c r="E84" s="2">
        <v>15000</v>
      </c>
      <c r="F84" t="s">
        <v>17</v>
      </c>
      <c r="G84" t="s">
        <v>347</v>
      </c>
      <c r="H84" t="s">
        <v>348</v>
      </c>
      <c r="I84" t="s">
        <v>19</v>
      </c>
      <c r="J84" t="s">
        <v>349</v>
      </c>
      <c r="K84" t="s">
        <v>350</v>
      </c>
      <c r="L84">
        <v>3777</v>
      </c>
      <c r="M84" t="s">
        <v>20</v>
      </c>
      <c r="N84" t="s">
        <v>351</v>
      </c>
      <c r="O84" t="s">
        <v>82</v>
      </c>
    </row>
    <row r="85" spans="1:15">
      <c r="A85" t="s">
        <v>358</v>
      </c>
      <c r="B85" t="s">
        <v>15</v>
      </c>
      <c r="C85" s="1">
        <v>43467</v>
      </c>
      <c r="D85" t="s">
        <v>16</v>
      </c>
      <c r="E85" s="2">
        <v>5500</v>
      </c>
      <c r="F85" t="s">
        <v>17</v>
      </c>
      <c r="G85" t="s">
        <v>359</v>
      </c>
      <c r="H85" t="s">
        <v>360</v>
      </c>
      <c r="I85" t="s">
        <v>19</v>
      </c>
      <c r="J85" t="s">
        <v>361</v>
      </c>
      <c r="K85" t="s">
        <v>362</v>
      </c>
      <c r="L85">
        <v>6011</v>
      </c>
      <c r="M85" t="s">
        <v>25</v>
      </c>
      <c r="N85" t="s">
        <v>363</v>
      </c>
      <c r="O85" t="s">
        <v>82</v>
      </c>
    </row>
    <row r="86" spans="1:15">
      <c r="A86" t="s">
        <v>418</v>
      </c>
      <c r="B86" t="s">
        <v>15</v>
      </c>
      <c r="C86" s="1">
        <v>43467</v>
      </c>
      <c r="D86" t="s">
        <v>16</v>
      </c>
      <c r="E86" s="2">
        <v>16500</v>
      </c>
      <c r="F86" t="s">
        <v>17</v>
      </c>
      <c r="G86" t="s">
        <v>419</v>
      </c>
      <c r="H86" t="s">
        <v>420</v>
      </c>
      <c r="I86" t="s">
        <v>19</v>
      </c>
      <c r="J86" t="s">
        <v>421</v>
      </c>
      <c r="K86" t="s">
        <v>422</v>
      </c>
      <c r="L86">
        <v>6112</v>
      </c>
      <c r="M86" t="s">
        <v>25</v>
      </c>
      <c r="N86" t="s">
        <v>423</v>
      </c>
      <c r="O86" t="s">
        <v>82</v>
      </c>
    </row>
    <row r="87" spans="1:15">
      <c r="A87" t="s">
        <v>424</v>
      </c>
      <c r="B87" t="s">
        <v>15</v>
      </c>
      <c r="C87" s="1">
        <v>43563</v>
      </c>
      <c r="D87" t="s">
        <v>16</v>
      </c>
      <c r="E87" s="2">
        <v>1400000</v>
      </c>
      <c r="F87" t="s">
        <v>23</v>
      </c>
      <c r="G87" t="s">
        <v>425</v>
      </c>
      <c r="H87" t="s">
        <v>426</v>
      </c>
      <c r="I87" t="s">
        <v>24</v>
      </c>
      <c r="J87" t="s">
        <v>427</v>
      </c>
      <c r="K87" t="s">
        <v>428</v>
      </c>
      <c r="L87">
        <v>2340</v>
      </c>
      <c r="M87" t="s">
        <v>27</v>
      </c>
      <c r="N87" t="s">
        <v>429</v>
      </c>
      <c r="O87" t="s">
        <v>33</v>
      </c>
    </row>
    <row r="88" spans="1:15">
      <c r="A88" t="s">
        <v>430</v>
      </c>
      <c r="B88" t="s">
        <v>15</v>
      </c>
      <c r="C88" s="1">
        <v>43521</v>
      </c>
      <c r="D88" t="s">
        <v>16</v>
      </c>
      <c r="E88" s="2">
        <v>7150</v>
      </c>
      <c r="F88" t="s">
        <v>17</v>
      </c>
      <c r="G88" t="s">
        <v>431</v>
      </c>
      <c r="H88" t="s">
        <v>432</v>
      </c>
      <c r="I88" t="s">
        <v>19</v>
      </c>
      <c r="J88" t="s">
        <v>433</v>
      </c>
      <c r="K88" t="s">
        <v>177</v>
      </c>
      <c r="L88">
        <v>3179</v>
      </c>
      <c r="M88" t="s">
        <v>20</v>
      </c>
      <c r="N88" t="s">
        <v>52</v>
      </c>
      <c r="O88" t="s">
        <v>82</v>
      </c>
    </row>
    <row r="89" spans="1:15">
      <c r="A89" t="s">
        <v>489</v>
      </c>
      <c r="B89" t="s">
        <v>15</v>
      </c>
      <c r="C89" s="1">
        <v>43801</v>
      </c>
      <c r="D89" t="s">
        <v>16</v>
      </c>
      <c r="E89" s="2">
        <v>8476</v>
      </c>
      <c r="F89" t="s">
        <v>17</v>
      </c>
      <c r="G89" t="s">
        <v>490</v>
      </c>
      <c r="H89" t="s">
        <v>491</v>
      </c>
      <c r="I89" t="s">
        <v>19</v>
      </c>
      <c r="J89" t="s">
        <v>492</v>
      </c>
      <c r="K89" t="s">
        <v>493</v>
      </c>
      <c r="L89">
        <v>6108</v>
      </c>
      <c r="M89" t="s">
        <v>25</v>
      </c>
      <c r="N89" t="s">
        <v>494</v>
      </c>
      <c r="O89" t="s">
        <v>22</v>
      </c>
    </row>
    <row r="90" spans="1:15">
      <c r="A90" t="s">
        <v>501</v>
      </c>
      <c r="B90" t="s">
        <v>15</v>
      </c>
      <c r="C90" s="1">
        <v>43467</v>
      </c>
      <c r="D90" t="s">
        <v>16</v>
      </c>
      <c r="E90" s="2">
        <v>5500</v>
      </c>
      <c r="F90" t="s">
        <v>17</v>
      </c>
      <c r="G90" t="s">
        <v>502</v>
      </c>
      <c r="H90" t="s">
        <v>503</v>
      </c>
      <c r="I90" t="s">
        <v>19</v>
      </c>
      <c r="J90" t="s">
        <v>504</v>
      </c>
      <c r="K90" t="s">
        <v>505</v>
      </c>
      <c r="L90">
        <v>6009</v>
      </c>
      <c r="M90" t="s">
        <v>25</v>
      </c>
      <c r="N90" t="s">
        <v>363</v>
      </c>
      <c r="O90" t="s">
        <v>82</v>
      </c>
    </row>
    <row r="91" spans="1:15">
      <c r="A91" t="s">
        <v>506</v>
      </c>
      <c r="B91" t="s">
        <v>15</v>
      </c>
      <c r="C91" s="1">
        <v>43467</v>
      </c>
      <c r="D91" t="s">
        <v>16</v>
      </c>
      <c r="E91" s="2">
        <v>5500</v>
      </c>
      <c r="F91" t="s">
        <v>17</v>
      </c>
      <c r="G91" t="s">
        <v>507</v>
      </c>
      <c r="H91" t="s">
        <v>508</v>
      </c>
      <c r="I91" t="s">
        <v>19</v>
      </c>
      <c r="J91" t="s">
        <v>509</v>
      </c>
      <c r="K91" t="s">
        <v>510</v>
      </c>
      <c r="L91">
        <v>6011</v>
      </c>
      <c r="M91" t="s">
        <v>25</v>
      </c>
      <c r="N91" t="s">
        <v>363</v>
      </c>
      <c r="O91" t="s">
        <v>82</v>
      </c>
    </row>
    <row r="92" spans="1:15">
      <c r="A92" t="s">
        <v>511</v>
      </c>
      <c r="B92" t="s">
        <v>15</v>
      </c>
      <c r="C92" s="1">
        <v>43782</v>
      </c>
      <c r="D92" t="s">
        <v>16</v>
      </c>
      <c r="E92" s="2">
        <v>5000</v>
      </c>
      <c r="F92" t="s">
        <v>17</v>
      </c>
      <c r="G92" t="s">
        <v>512</v>
      </c>
      <c r="H92" t="s">
        <v>513</v>
      </c>
      <c r="I92" t="s">
        <v>19</v>
      </c>
      <c r="J92" t="s">
        <v>404</v>
      </c>
      <c r="K92" t="s">
        <v>514</v>
      </c>
      <c r="L92">
        <v>2902</v>
      </c>
      <c r="M92" t="s">
        <v>95</v>
      </c>
      <c r="N92" t="s">
        <v>96</v>
      </c>
      <c r="O92" t="s">
        <v>22</v>
      </c>
    </row>
    <row r="93" spans="1:15">
      <c r="A93" t="s">
        <v>537</v>
      </c>
      <c r="B93" t="s">
        <v>15</v>
      </c>
      <c r="C93" s="1">
        <v>43518</v>
      </c>
      <c r="D93" t="s">
        <v>16</v>
      </c>
      <c r="E93" s="2">
        <v>250000</v>
      </c>
      <c r="F93" t="s">
        <v>31</v>
      </c>
      <c r="G93" t="s">
        <v>538</v>
      </c>
      <c r="H93" t="s">
        <v>539</v>
      </c>
      <c r="I93" t="s">
        <v>32</v>
      </c>
      <c r="J93" t="s">
        <v>540</v>
      </c>
      <c r="K93" t="s">
        <v>541</v>
      </c>
      <c r="L93">
        <v>5046</v>
      </c>
      <c r="M93" t="s">
        <v>26</v>
      </c>
      <c r="N93" t="s">
        <v>542</v>
      </c>
      <c r="O93" t="s">
        <v>82</v>
      </c>
    </row>
    <row r="94" spans="1:15">
      <c r="A94" t="s">
        <v>546</v>
      </c>
      <c r="B94" t="s">
        <v>15</v>
      </c>
      <c r="C94" s="1">
        <v>43819</v>
      </c>
      <c r="D94" t="s">
        <v>16</v>
      </c>
      <c r="E94" s="2">
        <v>16800</v>
      </c>
      <c r="F94" t="s">
        <v>17</v>
      </c>
      <c r="G94" t="s">
        <v>547</v>
      </c>
      <c r="H94" t="s">
        <v>548</v>
      </c>
      <c r="I94" t="s">
        <v>19</v>
      </c>
      <c r="J94" t="s">
        <v>549</v>
      </c>
      <c r="K94" t="s">
        <v>550</v>
      </c>
      <c r="L94">
        <v>2259</v>
      </c>
      <c r="M94" t="s">
        <v>27</v>
      </c>
      <c r="N94" t="s">
        <v>551</v>
      </c>
      <c r="O94" t="s">
        <v>22</v>
      </c>
    </row>
    <row r="95" spans="1:15">
      <c r="A95" t="s">
        <v>552</v>
      </c>
      <c r="B95" t="s">
        <v>15</v>
      </c>
      <c r="C95" s="1">
        <v>43796</v>
      </c>
      <c r="D95" t="s">
        <v>16</v>
      </c>
      <c r="E95" s="2">
        <v>7125</v>
      </c>
      <c r="F95" t="s">
        <v>17</v>
      </c>
      <c r="G95" t="s">
        <v>553</v>
      </c>
      <c r="H95" t="s">
        <v>554</v>
      </c>
      <c r="I95" t="s">
        <v>19</v>
      </c>
      <c r="J95" t="s">
        <v>555</v>
      </c>
      <c r="K95" t="s">
        <v>556</v>
      </c>
      <c r="L95">
        <v>3107</v>
      </c>
      <c r="M95" t="s">
        <v>20</v>
      </c>
      <c r="N95" t="s">
        <v>69</v>
      </c>
      <c r="O95" t="s">
        <v>82</v>
      </c>
    </row>
    <row r="96" spans="1:15">
      <c r="A96" t="s">
        <v>557</v>
      </c>
      <c r="B96" t="s">
        <v>15</v>
      </c>
      <c r="C96" s="1">
        <v>43796</v>
      </c>
      <c r="D96" t="s">
        <v>16</v>
      </c>
      <c r="E96" s="2">
        <v>20000</v>
      </c>
      <c r="F96" t="s">
        <v>17</v>
      </c>
      <c r="G96" t="s">
        <v>558</v>
      </c>
      <c r="H96" t="s">
        <v>559</v>
      </c>
      <c r="I96" t="s">
        <v>19</v>
      </c>
      <c r="J96" t="s">
        <v>481</v>
      </c>
      <c r="K96" t="s">
        <v>482</v>
      </c>
      <c r="L96">
        <v>3020</v>
      </c>
      <c r="M96" t="s">
        <v>20</v>
      </c>
      <c r="N96" t="s">
        <v>483</v>
      </c>
      <c r="O96" t="s">
        <v>22</v>
      </c>
    </row>
    <row r="97" spans="1:15">
      <c r="A97" t="s">
        <v>560</v>
      </c>
      <c r="B97" t="s">
        <v>15</v>
      </c>
      <c r="C97" s="1">
        <v>43801</v>
      </c>
      <c r="D97" t="s">
        <v>16</v>
      </c>
      <c r="E97" s="2">
        <v>5000</v>
      </c>
      <c r="F97" t="s">
        <v>17</v>
      </c>
      <c r="G97" t="s">
        <v>561</v>
      </c>
      <c r="H97" t="s">
        <v>562</v>
      </c>
      <c r="I97" t="s">
        <v>19</v>
      </c>
      <c r="J97" t="s">
        <v>563</v>
      </c>
      <c r="K97" t="s">
        <v>564</v>
      </c>
      <c r="L97">
        <v>5251</v>
      </c>
      <c r="M97" t="s">
        <v>26</v>
      </c>
      <c r="N97" t="s">
        <v>565</v>
      </c>
      <c r="O97" t="s">
        <v>82</v>
      </c>
    </row>
    <row r="98" spans="1:15">
      <c r="A98" t="s">
        <v>566</v>
      </c>
      <c r="B98" t="s">
        <v>15</v>
      </c>
      <c r="C98" s="1">
        <v>43801</v>
      </c>
      <c r="D98" t="s">
        <v>16</v>
      </c>
      <c r="E98" s="2">
        <v>7700</v>
      </c>
      <c r="F98" t="s">
        <v>17</v>
      </c>
      <c r="G98" t="s">
        <v>567</v>
      </c>
      <c r="H98" t="s">
        <v>568</v>
      </c>
      <c r="I98" t="s">
        <v>19</v>
      </c>
      <c r="J98" t="s">
        <v>355</v>
      </c>
      <c r="K98" t="s">
        <v>569</v>
      </c>
      <c r="L98">
        <v>6052</v>
      </c>
      <c r="M98" t="s">
        <v>25</v>
      </c>
      <c r="N98" t="s">
        <v>357</v>
      </c>
      <c r="O98" t="s">
        <v>22</v>
      </c>
    </row>
    <row r="99" spans="1:15">
      <c r="A99" t="s">
        <v>570</v>
      </c>
      <c r="B99" t="s">
        <v>15</v>
      </c>
      <c r="C99" s="1">
        <v>43801</v>
      </c>
      <c r="D99" t="s">
        <v>16</v>
      </c>
      <c r="E99" s="2">
        <v>11000</v>
      </c>
      <c r="F99" t="s">
        <v>17</v>
      </c>
      <c r="G99" t="s">
        <v>571</v>
      </c>
      <c r="H99" t="s">
        <v>572</v>
      </c>
      <c r="I99" t="s">
        <v>19</v>
      </c>
      <c r="J99" t="s">
        <v>573</v>
      </c>
      <c r="K99" t="s">
        <v>574</v>
      </c>
      <c r="L99">
        <v>2065</v>
      </c>
      <c r="M99" t="s">
        <v>27</v>
      </c>
      <c r="N99" t="s">
        <v>575</v>
      </c>
      <c r="O99" t="s">
        <v>82</v>
      </c>
    </row>
    <row r="100" spans="1:15">
      <c r="A100" t="s">
        <v>576</v>
      </c>
      <c r="B100" t="s">
        <v>15</v>
      </c>
      <c r="C100" s="1">
        <v>43468</v>
      </c>
      <c r="D100" t="s">
        <v>16</v>
      </c>
      <c r="E100" s="2">
        <v>10000</v>
      </c>
      <c r="F100" t="s">
        <v>17</v>
      </c>
      <c r="G100" t="s">
        <v>577</v>
      </c>
      <c r="H100" t="s">
        <v>578</v>
      </c>
      <c r="I100" t="s">
        <v>19</v>
      </c>
      <c r="J100" t="s">
        <v>579</v>
      </c>
      <c r="K100" t="s">
        <v>580</v>
      </c>
      <c r="L100">
        <v>3134</v>
      </c>
      <c r="M100" t="s">
        <v>20</v>
      </c>
      <c r="N100" t="s">
        <v>226</v>
      </c>
      <c r="O100" t="s">
        <v>82</v>
      </c>
    </row>
    <row r="101" spans="1:15">
      <c r="A101" t="s">
        <v>588</v>
      </c>
      <c r="B101" t="s">
        <v>15</v>
      </c>
      <c r="C101" s="1">
        <v>43782</v>
      </c>
      <c r="D101" t="s">
        <v>16</v>
      </c>
      <c r="E101" s="2">
        <v>14700</v>
      </c>
      <c r="F101" t="s">
        <v>17</v>
      </c>
      <c r="G101" t="s">
        <v>589</v>
      </c>
      <c r="H101" t="s">
        <v>590</v>
      </c>
      <c r="I101" t="s">
        <v>19</v>
      </c>
      <c r="J101" t="s">
        <v>591</v>
      </c>
      <c r="K101" t="s">
        <v>592</v>
      </c>
      <c r="L101">
        <v>2428</v>
      </c>
      <c r="M101" t="s">
        <v>27</v>
      </c>
      <c r="N101" t="s">
        <v>58</v>
      </c>
      <c r="O101" t="s">
        <v>33</v>
      </c>
    </row>
    <row r="102" spans="1:15">
      <c r="A102" t="s">
        <v>604</v>
      </c>
      <c r="B102" t="s">
        <v>15</v>
      </c>
      <c r="C102" s="1">
        <v>43467</v>
      </c>
      <c r="D102" t="s">
        <v>16</v>
      </c>
      <c r="E102" s="2">
        <v>5500</v>
      </c>
      <c r="F102" t="s">
        <v>17</v>
      </c>
      <c r="G102" t="s">
        <v>605</v>
      </c>
      <c r="H102" t="s">
        <v>606</v>
      </c>
      <c r="I102" t="s">
        <v>19</v>
      </c>
      <c r="J102" t="s">
        <v>607</v>
      </c>
      <c r="K102" t="s">
        <v>608</v>
      </c>
      <c r="L102">
        <v>6009</v>
      </c>
      <c r="M102" t="s">
        <v>25</v>
      </c>
      <c r="N102" t="s">
        <v>363</v>
      </c>
      <c r="O102" t="s">
        <v>82</v>
      </c>
    </row>
    <row r="103" spans="1:15">
      <c r="A103" t="s">
        <v>630</v>
      </c>
      <c r="B103" t="s">
        <v>15</v>
      </c>
      <c r="C103" s="1">
        <v>43472</v>
      </c>
      <c r="D103" t="s">
        <v>16</v>
      </c>
      <c r="E103" s="2">
        <v>4680</v>
      </c>
      <c r="F103" t="s">
        <v>17</v>
      </c>
      <c r="G103" t="s">
        <v>631</v>
      </c>
      <c r="H103" t="s">
        <v>632</v>
      </c>
      <c r="I103" t="s">
        <v>19</v>
      </c>
      <c r="J103" t="s">
        <v>633</v>
      </c>
      <c r="K103" t="s">
        <v>634</v>
      </c>
      <c r="L103">
        <v>6160</v>
      </c>
      <c r="M103" t="s">
        <v>25</v>
      </c>
      <c r="N103" t="s">
        <v>237</v>
      </c>
      <c r="O103" t="s">
        <v>22</v>
      </c>
    </row>
    <row r="104" spans="1:15">
      <c r="A104" t="s">
        <v>661</v>
      </c>
      <c r="B104" t="s">
        <v>15</v>
      </c>
      <c r="C104" s="1">
        <v>43550</v>
      </c>
      <c r="D104" t="s">
        <v>16</v>
      </c>
      <c r="E104" s="2">
        <v>100000</v>
      </c>
      <c r="F104" t="s">
        <v>31</v>
      </c>
      <c r="G104" t="s">
        <v>662</v>
      </c>
      <c r="H104" t="s">
        <v>663</v>
      </c>
      <c r="I104" t="s">
        <v>32</v>
      </c>
      <c r="J104" t="s">
        <v>664</v>
      </c>
      <c r="K104" t="s">
        <v>665</v>
      </c>
      <c r="L104">
        <v>4520</v>
      </c>
      <c r="M104" t="s">
        <v>34</v>
      </c>
      <c r="N104" t="s">
        <v>666</v>
      </c>
      <c r="O104" t="s">
        <v>48</v>
      </c>
    </row>
    <row r="105" spans="1:15">
      <c r="A105" t="s">
        <v>679</v>
      </c>
      <c r="B105" t="s">
        <v>15</v>
      </c>
      <c r="C105" s="1">
        <v>43782</v>
      </c>
      <c r="D105" t="s">
        <v>16</v>
      </c>
      <c r="E105" s="2">
        <v>7500</v>
      </c>
      <c r="F105" t="s">
        <v>17</v>
      </c>
      <c r="G105" t="s">
        <v>680</v>
      </c>
      <c r="H105" t="s">
        <v>681</v>
      </c>
      <c r="I105" t="s">
        <v>19</v>
      </c>
      <c r="J105" t="s">
        <v>682</v>
      </c>
      <c r="K105" t="s">
        <v>683</v>
      </c>
      <c r="L105">
        <v>5041</v>
      </c>
      <c r="M105" t="s">
        <v>26</v>
      </c>
      <c r="N105" t="s">
        <v>684</v>
      </c>
      <c r="O105" t="s">
        <v>82</v>
      </c>
    </row>
    <row r="106" spans="1:15">
      <c r="A106" t="s">
        <v>705</v>
      </c>
      <c r="B106" t="s">
        <v>15</v>
      </c>
      <c r="C106" s="1">
        <v>43629</v>
      </c>
      <c r="D106" t="s">
        <v>706</v>
      </c>
      <c r="E106" s="2">
        <v>33000</v>
      </c>
      <c r="F106" t="s">
        <v>707</v>
      </c>
      <c r="G106" t="s">
        <v>708</v>
      </c>
      <c r="H106" t="s">
        <v>709</v>
      </c>
      <c r="I106" t="s">
        <v>32</v>
      </c>
      <c r="J106" t="s">
        <v>710</v>
      </c>
      <c r="K106" t="s">
        <v>711</v>
      </c>
      <c r="L106">
        <v>2401</v>
      </c>
      <c r="M106" t="s">
        <v>27</v>
      </c>
      <c r="N106" t="s">
        <v>712</v>
      </c>
      <c r="O106" t="s">
        <v>33</v>
      </c>
    </row>
    <row r="107" spans="1:15">
      <c r="A107" t="s">
        <v>713</v>
      </c>
      <c r="B107" t="s">
        <v>15</v>
      </c>
      <c r="C107" s="1">
        <v>43796</v>
      </c>
      <c r="D107" t="s">
        <v>16</v>
      </c>
      <c r="E107" s="2">
        <v>2555</v>
      </c>
      <c r="F107" t="s">
        <v>17</v>
      </c>
      <c r="G107" t="s">
        <v>714</v>
      </c>
      <c r="H107" t="s">
        <v>715</v>
      </c>
      <c r="I107" t="s">
        <v>19</v>
      </c>
      <c r="J107" t="s">
        <v>716</v>
      </c>
      <c r="K107" t="s">
        <v>717</v>
      </c>
      <c r="L107">
        <v>2470</v>
      </c>
      <c r="M107" t="s">
        <v>27</v>
      </c>
      <c r="N107" t="s">
        <v>39</v>
      </c>
      <c r="O107" t="s">
        <v>33</v>
      </c>
    </row>
    <row r="108" spans="1:15">
      <c r="A108" t="s">
        <v>718</v>
      </c>
      <c r="B108" t="s">
        <v>15</v>
      </c>
      <c r="C108" s="1">
        <v>43474</v>
      </c>
      <c r="D108" t="s">
        <v>706</v>
      </c>
      <c r="E108" s="2">
        <v>200000</v>
      </c>
      <c r="F108" t="s">
        <v>707</v>
      </c>
      <c r="G108" t="s">
        <v>719</v>
      </c>
      <c r="H108" t="s">
        <v>720</v>
      </c>
      <c r="I108" t="s">
        <v>32</v>
      </c>
      <c r="J108" t="s">
        <v>721</v>
      </c>
      <c r="K108" t="s">
        <v>722</v>
      </c>
      <c r="L108">
        <v>2648</v>
      </c>
      <c r="M108" t="s">
        <v>27</v>
      </c>
      <c r="N108" t="s">
        <v>723</v>
      </c>
      <c r="O108" t="s">
        <v>33</v>
      </c>
    </row>
    <row r="109" spans="1:15">
      <c r="A109" t="s">
        <v>729</v>
      </c>
      <c r="B109" t="s">
        <v>15</v>
      </c>
      <c r="C109" s="1">
        <v>43528</v>
      </c>
      <c r="D109" t="s">
        <v>16</v>
      </c>
      <c r="E109" s="2">
        <v>16750</v>
      </c>
      <c r="F109" t="s">
        <v>17</v>
      </c>
      <c r="G109" t="s">
        <v>730</v>
      </c>
      <c r="H109" t="s">
        <v>731</v>
      </c>
      <c r="I109" t="s">
        <v>19</v>
      </c>
      <c r="J109" t="s">
        <v>732</v>
      </c>
      <c r="K109" t="s">
        <v>628</v>
      </c>
      <c r="L109">
        <v>2256</v>
      </c>
      <c r="M109" t="s">
        <v>27</v>
      </c>
      <c r="N109" t="s">
        <v>629</v>
      </c>
      <c r="O109" t="s">
        <v>82</v>
      </c>
    </row>
    <row r="110" spans="1:15">
      <c r="A110" t="s">
        <v>733</v>
      </c>
      <c r="B110" t="s">
        <v>15</v>
      </c>
      <c r="C110" s="1">
        <v>43819</v>
      </c>
      <c r="D110" t="s">
        <v>16</v>
      </c>
      <c r="E110" s="2">
        <v>5000</v>
      </c>
      <c r="F110" t="s">
        <v>17</v>
      </c>
      <c r="G110" t="s">
        <v>734</v>
      </c>
      <c r="H110" t="s">
        <v>735</v>
      </c>
      <c r="I110" t="s">
        <v>19</v>
      </c>
      <c r="J110" t="s">
        <v>736</v>
      </c>
      <c r="K110" t="s">
        <v>737</v>
      </c>
      <c r="L110">
        <v>3777</v>
      </c>
      <c r="M110" t="s">
        <v>20</v>
      </c>
      <c r="N110" t="s">
        <v>351</v>
      </c>
      <c r="O110" t="s">
        <v>82</v>
      </c>
    </row>
    <row r="111" spans="1:15">
      <c r="A111" t="s">
        <v>748</v>
      </c>
      <c r="B111" t="s">
        <v>15</v>
      </c>
      <c r="C111" s="1">
        <v>43518</v>
      </c>
      <c r="D111" t="s">
        <v>16</v>
      </c>
      <c r="E111" s="2">
        <v>800000</v>
      </c>
      <c r="F111" t="s">
        <v>31</v>
      </c>
      <c r="G111" t="s">
        <v>749</v>
      </c>
      <c r="H111" t="s">
        <v>750</v>
      </c>
      <c r="I111" t="s">
        <v>32</v>
      </c>
      <c r="J111" t="s">
        <v>751</v>
      </c>
      <c r="K111" t="s">
        <v>752</v>
      </c>
      <c r="L111">
        <v>3825</v>
      </c>
      <c r="M111" t="s">
        <v>20</v>
      </c>
      <c r="N111" t="s">
        <v>49</v>
      </c>
      <c r="O111" t="s">
        <v>33</v>
      </c>
    </row>
    <row r="112" spans="1:15">
      <c r="A112" t="s">
        <v>753</v>
      </c>
      <c r="B112" t="s">
        <v>15</v>
      </c>
      <c r="C112" s="1">
        <v>43467</v>
      </c>
      <c r="D112" t="s">
        <v>16</v>
      </c>
      <c r="E112" s="2">
        <v>5500</v>
      </c>
      <c r="F112" t="s">
        <v>17</v>
      </c>
      <c r="G112" t="s">
        <v>754</v>
      </c>
      <c r="H112" t="s">
        <v>755</v>
      </c>
      <c r="I112" t="s">
        <v>19</v>
      </c>
      <c r="J112" t="s">
        <v>224</v>
      </c>
      <c r="K112" t="s">
        <v>225</v>
      </c>
      <c r="L112">
        <v>3135</v>
      </c>
      <c r="M112" t="s">
        <v>20</v>
      </c>
      <c r="N112" t="s">
        <v>226</v>
      </c>
      <c r="O112" t="s">
        <v>82</v>
      </c>
    </row>
    <row r="113" spans="1:15">
      <c r="A113" t="s">
        <v>756</v>
      </c>
      <c r="B113" t="s">
        <v>15</v>
      </c>
      <c r="C113" s="1">
        <v>43468</v>
      </c>
      <c r="D113" t="s">
        <v>16</v>
      </c>
      <c r="E113" s="2">
        <v>9949.5</v>
      </c>
      <c r="F113" t="s">
        <v>17</v>
      </c>
      <c r="G113" t="s">
        <v>757</v>
      </c>
      <c r="H113" t="s">
        <v>758</v>
      </c>
      <c r="I113" t="s">
        <v>19</v>
      </c>
      <c r="J113" t="s">
        <v>759</v>
      </c>
      <c r="K113" t="s">
        <v>761</v>
      </c>
      <c r="L113">
        <v>4011</v>
      </c>
      <c r="M113" t="s">
        <v>34</v>
      </c>
      <c r="N113" t="s">
        <v>760</v>
      </c>
      <c r="O113" t="s">
        <v>82</v>
      </c>
    </row>
    <row r="114" spans="1:15">
      <c r="A114" t="s">
        <v>774</v>
      </c>
      <c r="B114" t="s">
        <v>15</v>
      </c>
      <c r="C114" s="1">
        <v>43773</v>
      </c>
      <c r="D114" t="s">
        <v>16</v>
      </c>
      <c r="E114" s="2">
        <v>5500</v>
      </c>
      <c r="F114" t="s">
        <v>17</v>
      </c>
      <c r="G114" t="s">
        <v>775</v>
      </c>
      <c r="H114" t="s">
        <v>776</v>
      </c>
      <c r="I114" t="s">
        <v>19</v>
      </c>
      <c r="J114" t="s">
        <v>777</v>
      </c>
      <c r="K114" t="s">
        <v>778</v>
      </c>
      <c r="L114">
        <v>2085</v>
      </c>
      <c r="M114" t="s">
        <v>27</v>
      </c>
      <c r="N114" t="s">
        <v>29</v>
      </c>
      <c r="O114" t="s">
        <v>82</v>
      </c>
    </row>
    <row r="115" spans="1:15">
      <c r="A115" t="s">
        <v>779</v>
      </c>
      <c r="B115" t="s">
        <v>15</v>
      </c>
      <c r="C115" s="1">
        <v>43773</v>
      </c>
      <c r="D115" t="s">
        <v>16</v>
      </c>
      <c r="E115" s="2">
        <v>7987</v>
      </c>
      <c r="F115" t="s">
        <v>17</v>
      </c>
      <c r="G115" t="s">
        <v>775</v>
      </c>
      <c r="H115" t="s">
        <v>780</v>
      </c>
      <c r="I115" t="s">
        <v>19</v>
      </c>
      <c r="J115" t="s">
        <v>781</v>
      </c>
      <c r="K115" t="s">
        <v>782</v>
      </c>
      <c r="L115">
        <v>2371</v>
      </c>
      <c r="M115" t="s">
        <v>27</v>
      </c>
      <c r="N115" t="s">
        <v>429</v>
      </c>
      <c r="O115" t="s">
        <v>33</v>
      </c>
    </row>
    <row r="116" spans="1:15">
      <c r="A116" t="s">
        <v>794</v>
      </c>
      <c r="B116" t="s">
        <v>767</v>
      </c>
      <c r="C116" s="1">
        <v>43634</v>
      </c>
      <c r="D116" t="s">
        <v>37</v>
      </c>
      <c r="E116" s="2">
        <v>2776</v>
      </c>
      <c r="F116" t="s">
        <v>795</v>
      </c>
      <c r="G116" t="s">
        <v>770</v>
      </c>
      <c r="H116" t="s">
        <v>796</v>
      </c>
      <c r="I116" t="s">
        <v>24</v>
      </c>
      <c r="J116" t="s">
        <v>797</v>
      </c>
      <c r="K116" t="s">
        <v>798</v>
      </c>
      <c r="L116">
        <v>2780</v>
      </c>
      <c r="M116" t="s">
        <v>27</v>
      </c>
      <c r="N116" t="s">
        <v>799</v>
      </c>
      <c r="O116" t="s">
        <v>22</v>
      </c>
    </row>
    <row r="117" spans="1:15">
      <c r="A117" t="s">
        <v>800</v>
      </c>
      <c r="B117" t="s">
        <v>767</v>
      </c>
      <c r="C117" s="1">
        <v>43634</v>
      </c>
      <c r="D117" t="s">
        <v>37</v>
      </c>
      <c r="E117" s="2">
        <v>2500</v>
      </c>
      <c r="F117" t="s">
        <v>795</v>
      </c>
      <c r="G117" t="s">
        <v>770</v>
      </c>
      <c r="H117" t="s">
        <v>796</v>
      </c>
      <c r="I117" t="s">
        <v>24</v>
      </c>
      <c r="J117" t="s">
        <v>801</v>
      </c>
      <c r="K117" t="s">
        <v>802</v>
      </c>
      <c r="L117">
        <v>6324</v>
      </c>
      <c r="M117" t="s">
        <v>25</v>
      </c>
      <c r="N117" t="s">
        <v>803</v>
      </c>
      <c r="O117" t="s">
        <v>82</v>
      </c>
    </row>
    <row r="118" spans="1:15">
      <c r="A118" t="s">
        <v>804</v>
      </c>
      <c r="B118" t="s">
        <v>767</v>
      </c>
      <c r="C118" s="1">
        <v>43634</v>
      </c>
      <c r="D118" t="s">
        <v>37</v>
      </c>
      <c r="E118" s="2">
        <v>1342</v>
      </c>
      <c r="F118" t="s">
        <v>795</v>
      </c>
      <c r="G118" t="s">
        <v>770</v>
      </c>
      <c r="H118" t="s">
        <v>796</v>
      </c>
      <c r="I118" t="s">
        <v>24</v>
      </c>
      <c r="J118" t="s">
        <v>805</v>
      </c>
      <c r="K118" t="s">
        <v>499</v>
      </c>
      <c r="L118">
        <v>3084</v>
      </c>
      <c r="M118" t="s">
        <v>20</v>
      </c>
      <c r="N118" t="s">
        <v>500</v>
      </c>
      <c r="O118" t="s">
        <v>22</v>
      </c>
    </row>
    <row r="119" spans="1:15">
      <c r="A119" t="s">
        <v>831</v>
      </c>
      <c r="B119" t="s">
        <v>15</v>
      </c>
      <c r="C119" s="1">
        <v>43808</v>
      </c>
      <c r="D119" t="s">
        <v>16</v>
      </c>
      <c r="E119" s="2">
        <v>2500</v>
      </c>
      <c r="F119" t="s">
        <v>17</v>
      </c>
      <c r="G119" t="s">
        <v>832</v>
      </c>
      <c r="H119" t="s">
        <v>833</v>
      </c>
      <c r="I119" t="s">
        <v>19</v>
      </c>
      <c r="J119" t="s">
        <v>834</v>
      </c>
      <c r="K119" t="s">
        <v>835</v>
      </c>
      <c r="L119">
        <v>3782</v>
      </c>
      <c r="M119" t="s">
        <v>20</v>
      </c>
      <c r="N119" t="s">
        <v>351</v>
      </c>
      <c r="O119" t="s">
        <v>82</v>
      </c>
    </row>
    <row r="120" spans="1:15">
      <c r="A120" t="s">
        <v>893</v>
      </c>
      <c r="B120" s="2" t="s">
        <v>767</v>
      </c>
      <c r="C120" s="1">
        <v>43630</v>
      </c>
      <c r="D120" t="s">
        <v>37</v>
      </c>
      <c r="E120" s="2">
        <v>5000</v>
      </c>
      <c r="F120" t="s">
        <v>795</v>
      </c>
      <c r="G120" t="s">
        <v>770</v>
      </c>
      <c r="H120" t="s">
        <v>796</v>
      </c>
      <c r="I120" t="s">
        <v>24</v>
      </c>
      <c r="J120" t="s">
        <v>894</v>
      </c>
      <c r="K120" t="s">
        <v>895</v>
      </c>
      <c r="L120">
        <v>3060</v>
      </c>
      <c r="M120" t="s">
        <v>20</v>
      </c>
      <c r="N120" t="s">
        <v>841</v>
      </c>
      <c r="O120" t="s">
        <v>22</v>
      </c>
    </row>
    <row r="121" spans="1:15">
      <c r="A121" t="s">
        <v>896</v>
      </c>
      <c r="B121" s="2" t="s">
        <v>767</v>
      </c>
      <c r="C121" s="1">
        <v>43630</v>
      </c>
      <c r="D121" t="s">
        <v>37</v>
      </c>
      <c r="E121" s="2">
        <v>2695</v>
      </c>
      <c r="F121" t="s">
        <v>795</v>
      </c>
      <c r="G121" t="s">
        <v>770</v>
      </c>
      <c r="H121" t="s">
        <v>796</v>
      </c>
      <c r="I121" t="s">
        <v>24</v>
      </c>
      <c r="J121" t="s">
        <v>873</v>
      </c>
      <c r="K121" t="s">
        <v>874</v>
      </c>
      <c r="L121">
        <v>6169</v>
      </c>
      <c r="M121" t="s">
        <v>25</v>
      </c>
      <c r="N121" t="s">
        <v>875</v>
      </c>
      <c r="O121" t="s">
        <v>22</v>
      </c>
    </row>
    <row r="122" spans="1:15">
      <c r="A122" t="s">
        <v>911</v>
      </c>
      <c r="B122" s="2" t="s">
        <v>767</v>
      </c>
      <c r="C122" s="1">
        <v>43630</v>
      </c>
      <c r="D122" t="s">
        <v>37</v>
      </c>
      <c r="E122" s="2">
        <v>5000</v>
      </c>
      <c r="F122" t="s">
        <v>795</v>
      </c>
      <c r="G122" t="s">
        <v>770</v>
      </c>
      <c r="H122" t="s">
        <v>796</v>
      </c>
      <c r="I122" t="s">
        <v>24</v>
      </c>
      <c r="J122" t="s">
        <v>912</v>
      </c>
      <c r="K122" t="s">
        <v>913</v>
      </c>
      <c r="L122">
        <v>3036</v>
      </c>
      <c r="M122" t="s">
        <v>20</v>
      </c>
      <c r="N122" t="s">
        <v>394</v>
      </c>
      <c r="O122" t="s">
        <v>22</v>
      </c>
    </row>
    <row r="123" spans="1:15">
      <c r="A123" t="s">
        <v>914</v>
      </c>
      <c r="B123" s="2" t="s">
        <v>767</v>
      </c>
      <c r="C123" s="1">
        <v>43630</v>
      </c>
      <c r="D123" t="s">
        <v>37</v>
      </c>
      <c r="E123" s="2">
        <v>4800</v>
      </c>
      <c r="F123" t="s">
        <v>795</v>
      </c>
      <c r="G123" t="s">
        <v>770</v>
      </c>
      <c r="H123" t="s">
        <v>796</v>
      </c>
      <c r="I123" t="s">
        <v>24</v>
      </c>
      <c r="J123" t="s">
        <v>915</v>
      </c>
      <c r="K123" t="s">
        <v>916</v>
      </c>
      <c r="L123">
        <v>6346</v>
      </c>
      <c r="M123" t="s">
        <v>25</v>
      </c>
      <c r="N123" t="s">
        <v>803</v>
      </c>
      <c r="O123" t="s">
        <v>82</v>
      </c>
    </row>
    <row r="124" spans="1:15">
      <c r="A124" t="s">
        <v>917</v>
      </c>
      <c r="B124" s="2" t="s">
        <v>767</v>
      </c>
      <c r="C124" s="1">
        <v>43630</v>
      </c>
      <c r="D124" t="s">
        <v>37</v>
      </c>
      <c r="E124" s="2">
        <v>2999</v>
      </c>
      <c r="F124" t="s">
        <v>795</v>
      </c>
      <c r="G124" t="s">
        <v>770</v>
      </c>
      <c r="H124" t="s">
        <v>796</v>
      </c>
      <c r="I124" t="s">
        <v>24</v>
      </c>
      <c r="J124" t="s">
        <v>918</v>
      </c>
      <c r="K124" t="s">
        <v>253</v>
      </c>
      <c r="L124">
        <v>3169</v>
      </c>
      <c r="M124" t="s">
        <v>20</v>
      </c>
      <c r="N124" t="s">
        <v>142</v>
      </c>
      <c r="O124" t="s">
        <v>22</v>
      </c>
    </row>
    <row r="125" spans="1:15">
      <c r="A125" t="s">
        <v>919</v>
      </c>
      <c r="B125" s="2" t="s">
        <v>767</v>
      </c>
      <c r="C125" s="1">
        <v>43630</v>
      </c>
      <c r="D125" t="s">
        <v>37</v>
      </c>
      <c r="E125" s="2">
        <v>2750</v>
      </c>
      <c r="F125" t="s">
        <v>795</v>
      </c>
      <c r="G125" t="s">
        <v>770</v>
      </c>
      <c r="H125" t="s">
        <v>796</v>
      </c>
      <c r="I125" t="s">
        <v>24</v>
      </c>
      <c r="J125" t="s">
        <v>920</v>
      </c>
      <c r="K125" t="s">
        <v>649</v>
      </c>
      <c r="L125">
        <v>3178</v>
      </c>
      <c r="M125" t="s">
        <v>20</v>
      </c>
      <c r="N125" t="s">
        <v>52</v>
      </c>
      <c r="O125" t="s">
        <v>82</v>
      </c>
    </row>
    <row r="126" spans="1:15">
      <c r="A126" t="s">
        <v>921</v>
      </c>
      <c r="B126" s="2" t="s">
        <v>767</v>
      </c>
      <c r="C126" s="1">
        <v>43630</v>
      </c>
      <c r="D126" t="s">
        <v>37</v>
      </c>
      <c r="E126" s="2">
        <v>2485</v>
      </c>
      <c r="F126" t="s">
        <v>795</v>
      </c>
      <c r="G126" t="s">
        <v>770</v>
      </c>
      <c r="H126" t="s">
        <v>796</v>
      </c>
      <c r="I126" t="s">
        <v>24</v>
      </c>
      <c r="J126" t="s">
        <v>922</v>
      </c>
      <c r="K126" t="s">
        <v>923</v>
      </c>
      <c r="L126">
        <v>2439</v>
      </c>
      <c r="M126" t="s">
        <v>27</v>
      </c>
      <c r="N126" t="s">
        <v>58</v>
      </c>
      <c r="O126" t="s">
        <v>33</v>
      </c>
    </row>
    <row r="127" spans="1:15">
      <c r="A127" t="s">
        <v>924</v>
      </c>
      <c r="B127" t="s">
        <v>15</v>
      </c>
      <c r="C127" s="1">
        <v>43819</v>
      </c>
      <c r="D127" t="s">
        <v>16</v>
      </c>
      <c r="E127" s="2">
        <v>2500</v>
      </c>
      <c r="F127" t="s">
        <v>17</v>
      </c>
      <c r="G127" t="s">
        <v>925</v>
      </c>
      <c r="H127" t="s">
        <v>926</v>
      </c>
      <c r="I127" t="s">
        <v>19</v>
      </c>
      <c r="J127" t="s">
        <v>927</v>
      </c>
      <c r="K127" t="s">
        <v>928</v>
      </c>
      <c r="L127">
        <v>2600</v>
      </c>
      <c r="M127" t="s">
        <v>95</v>
      </c>
      <c r="N127" t="s">
        <v>439</v>
      </c>
      <c r="O127" t="s">
        <v>22</v>
      </c>
    </row>
    <row r="128" spans="1:15">
      <c r="A128" t="s">
        <v>967</v>
      </c>
      <c r="B128" t="s">
        <v>15</v>
      </c>
      <c r="C128" s="1">
        <v>43467</v>
      </c>
      <c r="D128" t="s">
        <v>16</v>
      </c>
      <c r="E128" s="2">
        <v>3250</v>
      </c>
      <c r="F128" t="s">
        <v>17</v>
      </c>
      <c r="G128" t="s">
        <v>968</v>
      </c>
      <c r="H128" t="s">
        <v>969</v>
      </c>
      <c r="I128" t="s">
        <v>19</v>
      </c>
      <c r="J128" t="s">
        <v>970</v>
      </c>
      <c r="K128" t="s">
        <v>971</v>
      </c>
      <c r="L128">
        <v>3060</v>
      </c>
      <c r="M128" t="s">
        <v>20</v>
      </c>
      <c r="N128" t="s">
        <v>841</v>
      </c>
      <c r="O128" t="s">
        <v>22</v>
      </c>
    </row>
    <row r="129" spans="1:15">
      <c r="A129" t="s">
        <v>972</v>
      </c>
      <c r="B129" t="s">
        <v>15</v>
      </c>
      <c r="C129" s="1">
        <v>43467</v>
      </c>
      <c r="D129" t="s">
        <v>16</v>
      </c>
      <c r="E129" s="2">
        <v>3000</v>
      </c>
      <c r="F129" t="s">
        <v>17</v>
      </c>
      <c r="G129" t="s">
        <v>973</v>
      </c>
      <c r="H129" t="s">
        <v>974</v>
      </c>
      <c r="I129" t="s">
        <v>19</v>
      </c>
      <c r="J129" t="s">
        <v>975</v>
      </c>
      <c r="K129" t="s">
        <v>976</v>
      </c>
      <c r="L129">
        <v>4020</v>
      </c>
      <c r="M129" t="s">
        <v>34</v>
      </c>
      <c r="N129" t="s">
        <v>977</v>
      </c>
      <c r="O129" t="s">
        <v>48</v>
      </c>
    </row>
    <row r="130" spans="1:15">
      <c r="A130" t="s">
        <v>991</v>
      </c>
      <c r="B130" t="s">
        <v>767</v>
      </c>
      <c r="C130" s="1">
        <v>43641</v>
      </c>
      <c r="D130" t="s">
        <v>37</v>
      </c>
      <c r="E130" s="2">
        <v>5000</v>
      </c>
      <c r="F130" t="s">
        <v>795</v>
      </c>
      <c r="G130" t="s">
        <v>770</v>
      </c>
      <c r="H130" t="s">
        <v>796</v>
      </c>
      <c r="I130" t="s">
        <v>24</v>
      </c>
      <c r="J130" t="s">
        <v>992</v>
      </c>
      <c r="K130" t="s">
        <v>993</v>
      </c>
      <c r="L130">
        <v>6061</v>
      </c>
      <c r="M130" t="s">
        <v>25</v>
      </c>
      <c r="N130" t="s">
        <v>994</v>
      </c>
      <c r="O130" t="s">
        <v>82</v>
      </c>
    </row>
    <row r="131" spans="1:15">
      <c r="A131" t="s">
        <v>1028</v>
      </c>
      <c r="B131" t="s">
        <v>15</v>
      </c>
      <c r="C131" s="1">
        <v>43796</v>
      </c>
      <c r="D131" t="s">
        <v>16</v>
      </c>
      <c r="E131" s="2">
        <v>5300</v>
      </c>
      <c r="F131" t="s">
        <v>17</v>
      </c>
      <c r="G131" t="s">
        <v>1029</v>
      </c>
      <c r="H131" t="s">
        <v>1030</v>
      </c>
      <c r="I131" t="s">
        <v>19</v>
      </c>
      <c r="J131" t="s">
        <v>1031</v>
      </c>
      <c r="K131" t="s">
        <v>1032</v>
      </c>
      <c r="L131">
        <v>3058</v>
      </c>
      <c r="M131" t="s">
        <v>20</v>
      </c>
      <c r="N131" t="s">
        <v>841</v>
      </c>
      <c r="O131" t="s">
        <v>22</v>
      </c>
    </row>
    <row r="132" spans="1:15">
      <c r="A132" t="s">
        <v>1033</v>
      </c>
      <c r="B132" t="s">
        <v>15</v>
      </c>
      <c r="C132" s="1">
        <v>43796</v>
      </c>
      <c r="D132" t="s">
        <v>16</v>
      </c>
      <c r="E132" s="2">
        <v>9075</v>
      </c>
      <c r="F132" t="s">
        <v>17</v>
      </c>
      <c r="G132" t="s">
        <v>1034</v>
      </c>
      <c r="H132" t="s">
        <v>1035</v>
      </c>
      <c r="I132" t="s">
        <v>19</v>
      </c>
      <c r="J132" t="s">
        <v>1036</v>
      </c>
      <c r="K132" t="s">
        <v>1037</v>
      </c>
      <c r="L132">
        <v>4702</v>
      </c>
      <c r="M132" t="s">
        <v>34</v>
      </c>
      <c r="N132" t="s">
        <v>1038</v>
      </c>
      <c r="O132" t="s">
        <v>48</v>
      </c>
    </row>
    <row r="133" spans="1:15">
      <c r="A133" t="s">
        <v>1057</v>
      </c>
      <c r="B133" t="s">
        <v>767</v>
      </c>
      <c r="C133" s="1">
        <v>43647</v>
      </c>
      <c r="D133" t="s">
        <v>37</v>
      </c>
      <c r="E133" s="2">
        <v>2000</v>
      </c>
      <c r="F133" t="s">
        <v>795</v>
      </c>
      <c r="G133" t="s">
        <v>770</v>
      </c>
      <c r="H133" t="s">
        <v>796</v>
      </c>
      <c r="I133" t="s">
        <v>24</v>
      </c>
      <c r="J133" t="s">
        <v>1058</v>
      </c>
      <c r="K133" t="s">
        <v>1059</v>
      </c>
      <c r="L133">
        <v>6359</v>
      </c>
      <c r="M133" t="s">
        <v>25</v>
      </c>
      <c r="N133" t="s">
        <v>803</v>
      </c>
      <c r="O133" t="s">
        <v>82</v>
      </c>
    </row>
    <row r="134" spans="1:15">
      <c r="A134" t="s">
        <v>1092</v>
      </c>
      <c r="B134" t="s">
        <v>767</v>
      </c>
      <c r="C134" s="1">
        <v>43633</v>
      </c>
      <c r="D134" t="s">
        <v>37</v>
      </c>
      <c r="E134" s="2">
        <v>4500</v>
      </c>
      <c r="F134" t="s">
        <v>795</v>
      </c>
      <c r="G134" t="s">
        <v>770</v>
      </c>
      <c r="H134" t="s">
        <v>796</v>
      </c>
      <c r="I134" t="s">
        <v>24</v>
      </c>
      <c r="J134" t="s">
        <v>1093</v>
      </c>
      <c r="K134" t="s">
        <v>1094</v>
      </c>
      <c r="L134">
        <v>6233</v>
      </c>
      <c r="M134" t="s">
        <v>25</v>
      </c>
      <c r="N134" t="s">
        <v>603</v>
      </c>
      <c r="O134" t="s">
        <v>82</v>
      </c>
    </row>
    <row r="135" spans="1:15">
      <c r="A135" t="s">
        <v>1098</v>
      </c>
      <c r="B135" t="s">
        <v>767</v>
      </c>
      <c r="C135" s="1">
        <v>43633</v>
      </c>
      <c r="D135" t="s">
        <v>37</v>
      </c>
      <c r="E135" s="2">
        <v>2500</v>
      </c>
      <c r="F135" t="s">
        <v>795</v>
      </c>
      <c r="G135" t="s">
        <v>770</v>
      </c>
      <c r="H135" t="s">
        <v>796</v>
      </c>
      <c r="I135" t="s">
        <v>24</v>
      </c>
      <c r="J135" t="s">
        <v>1099</v>
      </c>
      <c r="K135" t="s">
        <v>1100</v>
      </c>
      <c r="L135">
        <v>2450</v>
      </c>
      <c r="M135" t="s">
        <v>27</v>
      </c>
      <c r="N135" t="s">
        <v>400</v>
      </c>
      <c r="O135" t="s">
        <v>33</v>
      </c>
    </row>
    <row r="136" spans="1:15">
      <c r="A136" t="s">
        <v>1101</v>
      </c>
      <c r="B136" t="s">
        <v>767</v>
      </c>
      <c r="C136" s="1">
        <v>43633</v>
      </c>
      <c r="D136" t="s">
        <v>37</v>
      </c>
      <c r="E136" s="2">
        <v>5000</v>
      </c>
      <c r="F136" t="s">
        <v>795</v>
      </c>
      <c r="G136" t="s">
        <v>770</v>
      </c>
      <c r="H136" t="s">
        <v>796</v>
      </c>
      <c r="I136" t="s">
        <v>24</v>
      </c>
      <c r="J136" t="s">
        <v>1102</v>
      </c>
      <c r="K136" t="s">
        <v>1103</v>
      </c>
      <c r="L136">
        <v>6050</v>
      </c>
      <c r="M136" t="s">
        <v>25</v>
      </c>
      <c r="N136" t="s">
        <v>357</v>
      </c>
      <c r="O136" t="s">
        <v>22</v>
      </c>
    </row>
    <row r="137" spans="1:15">
      <c r="A137" t="s">
        <v>1104</v>
      </c>
      <c r="B137" t="s">
        <v>767</v>
      </c>
      <c r="C137" s="1">
        <v>43633</v>
      </c>
      <c r="D137" t="s">
        <v>37</v>
      </c>
      <c r="E137" s="2">
        <v>2888.5</v>
      </c>
      <c r="F137" t="s">
        <v>795</v>
      </c>
      <c r="G137" t="s">
        <v>770</v>
      </c>
      <c r="H137" t="s">
        <v>796</v>
      </c>
      <c r="I137" t="s">
        <v>24</v>
      </c>
      <c r="J137" t="s">
        <v>1105</v>
      </c>
      <c r="K137" t="s">
        <v>1106</v>
      </c>
      <c r="L137">
        <v>4211</v>
      </c>
      <c r="M137" t="s">
        <v>34</v>
      </c>
      <c r="N137" t="s">
        <v>1107</v>
      </c>
      <c r="O137" t="s">
        <v>48</v>
      </c>
    </row>
    <row r="138" spans="1:15">
      <c r="A138" t="s">
        <v>1108</v>
      </c>
      <c r="B138" t="s">
        <v>767</v>
      </c>
      <c r="C138" s="1">
        <v>43633</v>
      </c>
      <c r="D138" t="s">
        <v>37</v>
      </c>
      <c r="E138" s="2">
        <v>4899</v>
      </c>
      <c r="F138" t="s">
        <v>795</v>
      </c>
      <c r="G138" t="s">
        <v>770</v>
      </c>
      <c r="H138" t="s">
        <v>796</v>
      </c>
      <c r="I138" t="s">
        <v>24</v>
      </c>
      <c r="J138" t="s">
        <v>811</v>
      </c>
      <c r="K138" t="s">
        <v>812</v>
      </c>
      <c r="L138">
        <v>2766</v>
      </c>
      <c r="M138" t="s">
        <v>27</v>
      </c>
      <c r="N138" t="s">
        <v>813</v>
      </c>
      <c r="O138" t="s">
        <v>22</v>
      </c>
    </row>
    <row r="139" spans="1:15">
      <c r="A139" t="s">
        <v>1109</v>
      </c>
      <c r="B139" t="s">
        <v>767</v>
      </c>
      <c r="C139" s="1">
        <v>43633</v>
      </c>
      <c r="D139" t="s">
        <v>37</v>
      </c>
      <c r="E139" s="2">
        <v>3500</v>
      </c>
      <c r="F139" t="s">
        <v>795</v>
      </c>
      <c r="G139" t="s">
        <v>770</v>
      </c>
      <c r="H139" t="s">
        <v>796</v>
      </c>
      <c r="I139" t="s">
        <v>24</v>
      </c>
      <c r="J139" t="s">
        <v>1110</v>
      </c>
      <c r="K139" t="s">
        <v>1111</v>
      </c>
      <c r="L139">
        <v>3331</v>
      </c>
      <c r="M139" t="s">
        <v>20</v>
      </c>
      <c r="N139" t="s">
        <v>1112</v>
      </c>
      <c r="O139" t="s">
        <v>22</v>
      </c>
    </row>
    <row r="140" spans="1:15">
      <c r="A140" t="s">
        <v>1113</v>
      </c>
      <c r="B140" t="s">
        <v>767</v>
      </c>
      <c r="C140" s="1">
        <v>43633</v>
      </c>
      <c r="D140" t="s">
        <v>37</v>
      </c>
      <c r="E140" s="2">
        <v>5000</v>
      </c>
      <c r="F140" t="s">
        <v>795</v>
      </c>
      <c r="G140" t="s">
        <v>770</v>
      </c>
      <c r="H140" t="s">
        <v>796</v>
      </c>
      <c r="I140" t="s">
        <v>24</v>
      </c>
      <c r="J140" t="s">
        <v>1114</v>
      </c>
      <c r="K140" t="s">
        <v>1115</v>
      </c>
      <c r="L140">
        <v>3083</v>
      </c>
      <c r="M140" t="s">
        <v>20</v>
      </c>
      <c r="N140" t="s">
        <v>500</v>
      </c>
      <c r="O140" t="s">
        <v>22</v>
      </c>
    </row>
    <row r="141" spans="1:15">
      <c r="A141" t="s">
        <v>1116</v>
      </c>
      <c r="B141" t="s">
        <v>767</v>
      </c>
      <c r="C141" s="1">
        <v>43633</v>
      </c>
      <c r="D141" t="s">
        <v>37</v>
      </c>
      <c r="E141" s="2">
        <v>5000</v>
      </c>
      <c r="F141" t="s">
        <v>795</v>
      </c>
      <c r="G141" t="s">
        <v>770</v>
      </c>
      <c r="H141" t="s">
        <v>796</v>
      </c>
      <c r="I141" t="s">
        <v>24</v>
      </c>
      <c r="J141" t="s">
        <v>1117</v>
      </c>
      <c r="K141" t="s">
        <v>1118</v>
      </c>
      <c r="L141">
        <v>4557</v>
      </c>
      <c r="M141" t="s">
        <v>34</v>
      </c>
      <c r="N141" t="s">
        <v>618</v>
      </c>
      <c r="O141" t="s">
        <v>48</v>
      </c>
    </row>
    <row r="142" spans="1:15">
      <c r="A142" t="s">
        <v>1174</v>
      </c>
      <c r="B142" t="s">
        <v>767</v>
      </c>
      <c r="C142" s="1">
        <v>43634</v>
      </c>
      <c r="D142" t="s">
        <v>37</v>
      </c>
      <c r="E142" s="2">
        <v>3501</v>
      </c>
      <c r="F142" t="s">
        <v>795</v>
      </c>
      <c r="G142" t="s">
        <v>770</v>
      </c>
      <c r="H142" t="s">
        <v>796</v>
      </c>
      <c r="I142" t="s">
        <v>24</v>
      </c>
      <c r="J142" t="s">
        <v>1175</v>
      </c>
      <c r="K142" t="s">
        <v>1176</v>
      </c>
      <c r="L142">
        <v>5168</v>
      </c>
      <c r="M142" t="s">
        <v>26</v>
      </c>
      <c r="N142" t="s">
        <v>586</v>
      </c>
      <c r="O142" t="s">
        <v>587</v>
      </c>
    </row>
    <row r="143" spans="1:15">
      <c r="A143" t="s">
        <v>1200</v>
      </c>
      <c r="B143" t="s">
        <v>15</v>
      </c>
      <c r="C143" s="1">
        <v>43808</v>
      </c>
      <c r="D143" t="s">
        <v>16</v>
      </c>
      <c r="E143" s="2">
        <v>8000</v>
      </c>
      <c r="F143" t="s">
        <v>17</v>
      </c>
      <c r="G143" t="s">
        <v>1201</v>
      </c>
      <c r="H143" t="s">
        <v>1202</v>
      </c>
      <c r="I143" t="s">
        <v>19</v>
      </c>
      <c r="J143" t="s">
        <v>1203</v>
      </c>
      <c r="K143" t="s">
        <v>1204</v>
      </c>
      <c r="L143">
        <v>3225</v>
      </c>
      <c r="M143" t="s">
        <v>20</v>
      </c>
      <c r="N143" t="s">
        <v>1112</v>
      </c>
      <c r="O143" t="s">
        <v>22</v>
      </c>
    </row>
    <row r="144" spans="1:15">
      <c r="A144" t="s">
        <v>1232</v>
      </c>
      <c r="B144" t="s">
        <v>767</v>
      </c>
      <c r="C144" s="1">
        <v>43630</v>
      </c>
      <c r="D144" t="s">
        <v>37</v>
      </c>
      <c r="E144" s="2">
        <v>5000</v>
      </c>
      <c r="F144" t="s">
        <v>795</v>
      </c>
      <c r="G144" t="s">
        <v>770</v>
      </c>
      <c r="H144" t="s">
        <v>796</v>
      </c>
      <c r="I144" t="s">
        <v>24</v>
      </c>
      <c r="J144" t="s">
        <v>1233</v>
      </c>
      <c r="K144" t="s">
        <v>1234</v>
      </c>
      <c r="L144">
        <v>3805</v>
      </c>
      <c r="M144" t="s">
        <v>20</v>
      </c>
      <c r="N144" t="s">
        <v>1235</v>
      </c>
      <c r="O144" t="s">
        <v>82</v>
      </c>
    </row>
    <row r="145" spans="1:15">
      <c r="A145" t="s">
        <v>1236</v>
      </c>
      <c r="B145" t="s">
        <v>767</v>
      </c>
      <c r="C145" s="1">
        <v>43630</v>
      </c>
      <c r="D145" t="s">
        <v>37</v>
      </c>
      <c r="E145" s="2">
        <v>4950</v>
      </c>
      <c r="F145" t="s">
        <v>795</v>
      </c>
      <c r="G145" t="s">
        <v>770</v>
      </c>
      <c r="H145" t="s">
        <v>796</v>
      </c>
      <c r="I145" t="s">
        <v>24</v>
      </c>
      <c r="J145" t="s">
        <v>1237</v>
      </c>
      <c r="K145" t="s">
        <v>1238</v>
      </c>
      <c r="L145">
        <v>3020</v>
      </c>
      <c r="M145" t="s">
        <v>20</v>
      </c>
      <c r="N145" t="s">
        <v>483</v>
      </c>
      <c r="O145" t="s">
        <v>22</v>
      </c>
    </row>
    <row r="146" spans="1:15">
      <c r="A146" t="s">
        <v>1239</v>
      </c>
      <c r="B146" t="s">
        <v>767</v>
      </c>
      <c r="C146" s="1">
        <v>43630</v>
      </c>
      <c r="D146" t="s">
        <v>37</v>
      </c>
      <c r="E146" s="2">
        <v>4943.1499999999996</v>
      </c>
      <c r="F146" t="s">
        <v>795</v>
      </c>
      <c r="G146" t="s">
        <v>770</v>
      </c>
      <c r="H146" t="s">
        <v>796</v>
      </c>
      <c r="I146" t="s">
        <v>24</v>
      </c>
      <c r="J146" t="s">
        <v>1240</v>
      </c>
      <c r="K146" t="s">
        <v>1241</v>
      </c>
      <c r="L146">
        <v>3075</v>
      </c>
      <c r="M146" t="s">
        <v>20</v>
      </c>
      <c r="N146" t="s">
        <v>910</v>
      </c>
      <c r="O146" t="s">
        <v>22</v>
      </c>
    </row>
    <row r="147" spans="1:15">
      <c r="A147" t="s">
        <v>1242</v>
      </c>
      <c r="B147" t="s">
        <v>767</v>
      </c>
      <c r="C147" s="1">
        <v>43630</v>
      </c>
      <c r="D147" t="s">
        <v>37</v>
      </c>
      <c r="E147" s="2">
        <v>1000</v>
      </c>
      <c r="F147" t="s">
        <v>795</v>
      </c>
      <c r="G147" t="s">
        <v>770</v>
      </c>
      <c r="H147" t="s">
        <v>796</v>
      </c>
      <c r="I147" t="s">
        <v>24</v>
      </c>
      <c r="J147" t="s">
        <v>1243</v>
      </c>
      <c r="K147" t="s">
        <v>1244</v>
      </c>
      <c r="L147">
        <v>3730</v>
      </c>
      <c r="M147" t="s">
        <v>20</v>
      </c>
      <c r="N147" t="s">
        <v>44</v>
      </c>
      <c r="O147" t="s">
        <v>33</v>
      </c>
    </row>
    <row r="148" spans="1:15">
      <c r="A148" t="s">
        <v>1245</v>
      </c>
      <c r="B148" t="s">
        <v>15</v>
      </c>
      <c r="C148" s="1">
        <v>43789</v>
      </c>
      <c r="D148" t="s">
        <v>16</v>
      </c>
      <c r="E148" s="2">
        <v>9900</v>
      </c>
      <c r="F148" t="s">
        <v>17</v>
      </c>
      <c r="G148" t="s">
        <v>1246</v>
      </c>
      <c r="H148" t="s">
        <v>1247</v>
      </c>
      <c r="I148" t="s">
        <v>19</v>
      </c>
      <c r="J148" t="s">
        <v>1248</v>
      </c>
      <c r="K148" t="s">
        <v>1249</v>
      </c>
      <c r="L148">
        <v>2032</v>
      </c>
      <c r="M148" t="s">
        <v>27</v>
      </c>
      <c r="N148" t="s">
        <v>1249</v>
      </c>
      <c r="O148" t="s">
        <v>22</v>
      </c>
    </row>
    <row r="149" spans="1:15">
      <c r="A149" t="s">
        <v>1250</v>
      </c>
      <c r="B149" t="s">
        <v>15</v>
      </c>
      <c r="C149" s="1">
        <v>43789</v>
      </c>
      <c r="D149" t="s">
        <v>16</v>
      </c>
      <c r="E149" s="2">
        <v>20000</v>
      </c>
      <c r="F149" t="s">
        <v>17</v>
      </c>
      <c r="G149" t="s">
        <v>1251</v>
      </c>
      <c r="H149" t="s">
        <v>1252</v>
      </c>
      <c r="I149" t="s">
        <v>19</v>
      </c>
      <c r="J149" t="s">
        <v>1253</v>
      </c>
      <c r="K149" t="s">
        <v>1254</v>
      </c>
      <c r="L149">
        <v>2480</v>
      </c>
      <c r="M149" t="s">
        <v>27</v>
      </c>
      <c r="N149" t="s">
        <v>39</v>
      </c>
      <c r="O149" t="s">
        <v>33</v>
      </c>
    </row>
    <row r="150" spans="1:15">
      <c r="A150" t="s">
        <v>1255</v>
      </c>
      <c r="B150" t="s">
        <v>767</v>
      </c>
      <c r="C150" s="1">
        <v>43630</v>
      </c>
      <c r="D150" t="s">
        <v>37</v>
      </c>
      <c r="E150" s="2">
        <v>5000</v>
      </c>
      <c r="F150" t="s">
        <v>795</v>
      </c>
      <c r="G150" t="s">
        <v>770</v>
      </c>
      <c r="H150" t="s">
        <v>796</v>
      </c>
      <c r="I150" t="s">
        <v>24</v>
      </c>
      <c r="J150" t="s">
        <v>1256</v>
      </c>
      <c r="K150" t="s">
        <v>1257</v>
      </c>
      <c r="L150">
        <v>2460</v>
      </c>
      <c r="M150" t="s">
        <v>27</v>
      </c>
      <c r="N150" t="s">
        <v>39</v>
      </c>
      <c r="O150" t="s">
        <v>33</v>
      </c>
    </row>
    <row r="151" spans="1:15">
      <c r="A151" t="s">
        <v>1258</v>
      </c>
      <c r="B151" t="s">
        <v>767</v>
      </c>
      <c r="C151" s="1">
        <v>43630</v>
      </c>
      <c r="D151" t="s">
        <v>37</v>
      </c>
      <c r="E151" s="2">
        <v>1000</v>
      </c>
      <c r="F151" t="s">
        <v>795</v>
      </c>
      <c r="G151" t="s">
        <v>770</v>
      </c>
      <c r="H151" t="s">
        <v>796</v>
      </c>
      <c r="I151" t="s">
        <v>24</v>
      </c>
      <c r="J151" t="s">
        <v>1259</v>
      </c>
      <c r="K151" t="s">
        <v>1260</v>
      </c>
      <c r="L151">
        <v>6530</v>
      </c>
      <c r="M151" t="s">
        <v>25</v>
      </c>
      <c r="N151" t="s">
        <v>1261</v>
      </c>
      <c r="O151" t="s">
        <v>82</v>
      </c>
    </row>
    <row r="152" spans="1:15">
      <c r="A152" t="s">
        <v>1265</v>
      </c>
      <c r="B152" t="s">
        <v>15</v>
      </c>
      <c r="C152" s="1">
        <v>43819</v>
      </c>
      <c r="D152" t="s">
        <v>16</v>
      </c>
      <c r="E152" s="2">
        <v>5000</v>
      </c>
      <c r="F152" t="s">
        <v>17</v>
      </c>
      <c r="G152" t="s">
        <v>1266</v>
      </c>
      <c r="H152" t="s">
        <v>1267</v>
      </c>
      <c r="I152" t="s">
        <v>19</v>
      </c>
      <c r="J152" t="s">
        <v>1268</v>
      </c>
      <c r="K152" t="s">
        <v>1269</v>
      </c>
      <c r="L152">
        <v>3930</v>
      </c>
      <c r="M152" t="s">
        <v>20</v>
      </c>
      <c r="N152" t="s">
        <v>472</v>
      </c>
      <c r="O152" t="s">
        <v>22</v>
      </c>
    </row>
    <row r="153" spans="1:15">
      <c r="A153" t="s">
        <v>1270</v>
      </c>
      <c r="B153" t="s">
        <v>15</v>
      </c>
      <c r="C153" s="1">
        <v>43819</v>
      </c>
      <c r="D153" t="s">
        <v>16</v>
      </c>
      <c r="E153" s="2">
        <v>11000</v>
      </c>
      <c r="F153" t="s">
        <v>17</v>
      </c>
      <c r="G153" t="s">
        <v>1271</v>
      </c>
      <c r="H153" t="s">
        <v>1272</v>
      </c>
      <c r="I153" t="s">
        <v>19</v>
      </c>
      <c r="J153" t="s">
        <v>1273</v>
      </c>
      <c r="K153" t="s">
        <v>799</v>
      </c>
      <c r="L153">
        <v>2614</v>
      </c>
      <c r="M153" t="s">
        <v>95</v>
      </c>
      <c r="N153" t="s">
        <v>439</v>
      </c>
      <c r="O153" t="s">
        <v>22</v>
      </c>
    </row>
    <row r="154" spans="1:15">
      <c r="A154" t="s">
        <v>1274</v>
      </c>
      <c r="B154" t="s">
        <v>15</v>
      </c>
      <c r="C154" s="1">
        <v>43819</v>
      </c>
      <c r="D154" t="s">
        <v>16</v>
      </c>
      <c r="E154" s="2">
        <v>5000</v>
      </c>
      <c r="F154" t="s">
        <v>17</v>
      </c>
      <c r="G154" t="s">
        <v>1275</v>
      </c>
      <c r="H154" t="s">
        <v>1276</v>
      </c>
      <c r="I154" t="s">
        <v>19</v>
      </c>
      <c r="J154" t="s">
        <v>1277</v>
      </c>
      <c r="K154" t="s">
        <v>1278</v>
      </c>
      <c r="L154">
        <v>3156</v>
      </c>
      <c r="M154" t="s">
        <v>20</v>
      </c>
      <c r="N154" t="s">
        <v>52</v>
      </c>
      <c r="O154" t="s">
        <v>82</v>
      </c>
    </row>
    <row r="155" spans="1:15">
      <c r="A155" t="s">
        <v>1335</v>
      </c>
      <c r="B155" t="s">
        <v>15</v>
      </c>
      <c r="C155" s="1">
        <v>43801</v>
      </c>
      <c r="D155" t="s">
        <v>16</v>
      </c>
      <c r="E155" s="2">
        <v>7500</v>
      </c>
      <c r="F155" t="s">
        <v>17</v>
      </c>
      <c r="G155" t="s">
        <v>1336</v>
      </c>
      <c r="H155" t="s">
        <v>1337</v>
      </c>
      <c r="I155" t="s">
        <v>19</v>
      </c>
      <c r="J155" t="s">
        <v>1338</v>
      </c>
      <c r="K155" t="s">
        <v>187</v>
      </c>
      <c r="L155">
        <v>3149</v>
      </c>
      <c r="M155" t="s">
        <v>20</v>
      </c>
      <c r="N155" t="s">
        <v>148</v>
      </c>
      <c r="O155" t="s">
        <v>82</v>
      </c>
    </row>
    <row r="156" spans="1:15">
      <c r="A156" t="s">
        <v>1353</v>
      </c>
      <c r="B156" t="s">
        <v>767</v>
      </c>
      <c r="C156" s="1">
        <v>43633</v>
      </c>
      <c r="D156" t="s">
        <v>37</v>
      </c>
      <c r="E156" s="2">
        <v>5000</v>
      </c>
      <c r="F156" t="s">
        <v>795</v>
      </c>
      <c r="G156" t="s">
        <v>770</v>
      </c>
      <c r="H156" t="s">
        <v>796</v>
      </c>
      <c r="I156" t="s">
        <v>24</v>
      </c>
      <c r="J156" t="s">
        <v>1354</v>
      </c>
      <c r="K156" t="s">
        <v>1355</v>
      </c>
      <c r="L156">
        <v>3149</v>
      </c>
      <c r="M156" t="s">
        <v>20</v>
      </c>
      <c r="N156" t="s">
        <v>148</v>
      </c>
      <c r="O156" t="s">
        <v>82</v>
      </c>
    </row>
    <row r="157" spans="1:15">
      <c r="A157" t="s">
        <v>1356</v>
      </c>
      <c r="B157" t="s">
        <v>767</v>
      </c>
      <c r="C157" s="1">
        <v>43633</v>
      </c>
      <c r="D157" t="s">
        <v>37</v>
      </c>
      <c r="E157" s="2">
        <v>1132</v>
      </c>
      <c r="F157" t="s">
        <v>795</v>
      </c>
      <c r="G157" t="s">
        <v>770</v>
      </c>
      <c r="H157" t="s">
        <v>796</v>
      </c>
      <c r="I157" t="s">
        <v>32</v>
      </c>
      <c r="J157" t="s">
        <v>1357</v>
      </c>
      <c r="K157" t="s">
        <v>1358</v>
      </c>
      <c r="L157">
        <v>2448</v>
      </c>
      <c r="M157" t="s">
        <v>27</v>
      </c>
      <c r="N157" t="s">
        <v>400</v>
      </c>
      <c r="O157" t="s">
        <v>33</v>
      </c>
    </row>
    <row r="158" spans="1:15">
      <c r="A158" t="s">
        <v>1359</v>
      </c>
      <c r="B158" t="s">
        <v>767</v>
      </c>
      <c r="C158" s="1">
        <v>43633</v>
      </c>
      <c r="D158" t="s">
        <v>37</v>
      </c>
      <c r="E158" s="2">
        <v>1000</v>
      </c>
      <c r="F158" t="s">
        <v>795</v>
      </c>
      <c r="G158" t="s">
        <v>770</v>
      </c>
      <c r="H158" t="s">
        <v>796</v>
      </c>
      <c r="I158" t="s">
        <v>24</v>
      </c>
      <c r="J158" t="s">
        <v>1360</v>
      </c>
      <c r="K158" t="s">
        <v>1361</v>
      </c>
      <c r="L158">
        <v>3305</v>
      </c>
      <c r="M158" t="s">
        <v>20</v>
      </c>
      <c r="N158" t="s">
        <v>678</v>
      </c>
      <c r="O158" t="s">
        <v>82</v>
      </c>
    </row>
    <row r="159" spans="1:15">
      <c r="A159" t="s">
        <v>1362</v>
      </c>
      <c r="B159" t="s">
        <v>767</v>
      </c>
      <c r="C159" s="1">
        <v>43633</v>
      </c>
      <c r="D159" t="s">
        <v>37</v>
      </c>
      <c r="E159" s="2">
        <v>1430</v>
      </c>
      <c r="F159" t="s">
        <v>795</v>
      </c>
      <c r="G159" t="s">
        <v>770</v>
      </c>
      <c r="H159" t="s">
        <v>796</v>
      </c>
      <c r="I159" t="s">
        <v>24</v>
      </c>
      <c r="J159" t="s">
        <v>1363</v>
      </c>
      <c r="K159" t="s">
        <v>1364</v>
      </c>
      <c r="L159">
        <v>2536</v>
      </c>
      <c r="M159" t="s">
        <v>27</v>
      </c>
      <c r="N159" t="s">
        <v>55</v>
      </c>
      <c r="O159" t="s">
        <v>22</v>
      </c>
    </row>
    <row r="160" spans="1:15">
      <c r="A160" t="s">
        <v>1365</v>
      </c>
      <c r="B160" t="s">
        <v>767</v>
      </c>
      <c r="C160" s="1">
        <v>43633</v>
      </c>
      <c r="D160" t="s">
        <v>37</v>
      </c>
      <c r="E160" s="2">
        <v>1255</v>
      </c>
      <c r="F160" t="s">
        <v>795</v>
      </c>
      <c r="G160" t="s">
        <v>770</v>
      </c>
      <c r="H160" t="s">
        <v>796</v>
      </c>
      <c r="I160" t="s">
        <v>24</v>
      </c>
      <c r="J160" t="s">
        <v>1366</v>
      </c>
      <c r="K160" t="s">
        <v>1367</v>
      </c>
      <c r="L160">
        <v>3620</v>
      </c>
      <c r="M160" t="s">
        <v>20</v>
      </c>
      <c r="N160" t="s">
        <v>44</v>
      </c>
      <c r="O160" t="s">
        <v>33</v>
      </c>
    </row>
    <row r="161" spans="1:15">
      <c r="A161" t="s">
        <v>1368</v>
      </c>
      <c r="B161" t="s">
        <v>767</v>
      </c>
      <c r="C161" s="1">
        <v>43633</v>
      </c>
      <c r="D161" t="s">
        <v>37</v>
      </c>
      <c r="E161" s="2">
        <v>1598</v>
      </c>
      <c r="F161" t="s">
        <v>795</v>
      </c>
      <c r="G161" t="s">
        <v>770</v>
      </c>
      <c r="H161" t="s">
        <v>796</v>
      </c>
      <c r="I161" t="s">
        <v>24</v>
      </c>
      <c r="J161" t="s">
        <v>1369</v>
      </c>
      <c r="K161" t="s">
        <v>1370</v>
      </c>
      <c r="L161">
        <v>3437</v>
      </c>
      <c r="M161" t="s">
        <v>20</v>
      </c>
      <c r="N161" t="s">
        <v>56</v>
      </c>
      <c r="O161" t="s">
        <v>22</v>
      </c>
    </row>
    <row r="162" spans="1:15">
      <c r="A162" t="s">
        <v>1371</v>
      </c>
      <c r="B162" t="s">
        <v>767</v>
      </c>
      <c r="C162" s="1">
        <v>43633</v>
      </c>
      <c r="D162" t="s">
        <v>37</v>
      </c>
      <c r="E162" s="2">
        <v>5000</v>
      </c>
      <c r="F162" t="s">
        <v>795</v>
      </c>
      <c r="G162" t="s">
        <v>770</v>
      </c>
      <c r="H162" t="s">
        <v>796</v>
      </c>
      <c r="I162" t="s">
        <v>24</v>
      </c>
      <c r="J162" t="s">
        <v>1372</v>
      </c>
      <c r="K162" t="s">
        <v>1373</v>
      </c>
      <c r="L162">
        <v>3084</v>
      </c>
      <c r="M162" t="s">
        <v>20</v>
      </c>
      <c r="N162" t="s">
        <v>500</v>
      </c>
      <c r="O162" t="s">
        <v>22</v>
      </c>
    </row>
    <row r="163" spans="1:15">
      <c r="A163" t="s">
        <v>1374</v>
      </c>
      <c r="B163" t="s">
        <v>767</v>
      </c>
      <c r="C163" s="1">
        <v>43633</v>
      </c>
      <c r="D163" t="s">
        <v>37</v>
      </c>
      <c r="E163" s="2">
        <v>3700</v>
      </c>
      <c r="F163" t="s">
        <v>795</v>
      </c>
      <c r="G163" t="s">
        <v>770</v>
      </c>
      <c r="H163" t="s">
        <v>796</v>
      </c>
      <c r="I163" t="s">
        <v>24</v>
      </c>
      <c r="J163" t="s">
        <v>1280</v>
      </c>
      <c r="K163" t="s">
        <v>895</v>
      </c>
      <c r="L163">
        <v>3060</v>
      </c>
      <c r="M163" t="s">
        <v>20</v>
      </c>
      <c r="N163" t="s">
        <v>841</v>
      </c>
      <c r="O163" t="s">
        <v>22</v>
      </c>
    </row>
    <row r="164" spans="1:15">
      <c r="A164" t="s">
        <v>1375</v>
      </c>
      <c r="B164" t="s">
        <v>767</v>
      </c>
      <c r="C164" s="1">
        <v>43633</v>
      </c>
      <c r="D164" t="s">
        <v>37</v>
      </c>
      <c r="E164" s="2">
        <v>3645.88</v>
      </c>
      <c r="F164" t="s">
        <v>795</v>
      </c>
      <c r="G164" t="s">
        <v>770</v>
      </c>
      <c r="H164" t="s">
        <v>796</v>
      </c>
      <c r="I164" t="s">
        <v>24</v>
      </c>
      <c r="J164" t="s">
        <v>1376</v>
      </c>
      <c r="K164" t="s">
        <v>1377</v>
      </c>
      <c r="L164">
        <v>4806</v>
      </c>
      <c r="M164" t="s">
        <v>34</v>
      </c>
      <c r="N164" t="s">
        <v>1004</v>
      </c>
      <c r="O164" t="s">
        <v>48</v>
      </c>
    </row>
    <row r="165" spans="1:15">
      <c r="A165" t="s">
        <v>1381</v>
      </c>
      <c r="B165" t="s">
        <v>15</v>
      </c>
      <c r="C165" s="1">
        <v>43808</v>
      </c>
      <c r="D165" t="s">
        <v>16</v>
      </c>
      <c r="E165" s="2">
        <v>20000</v>
      </c>
      <c r="F165" t="s">
        <v>17</v>
      </c>
      <c r="G165" t="s">
        <v>1382</v>
      </c>
      <c r="H165" t="s">
        <v>1383</v>
      </c>
      <c r="I165" t="s">
        <v>19</v>
      </c>
      <c r="J165" t="s">
        <v>1384</v>
      </c>
      <c r="K165" t="s">
        <v>1385</v>
      </c>
      <c r="L165">
        <v>4880</v>
      </c>
      <c r="M165" t="s">
        <v>34</v>
      </c>
      <c r="N165" t="s">
        <v>416</v>
      </c>
      <c r="O165" t="s">
        <v>417</v>
      </c>
    </row>
    <row r="166" spans="1:15">
      <c r="A166" t="s">
        <v>1386</v>
      </c>
      <c r="B166" t="s">
        <v>15</v>
      </c>
      <c r="C166" s="1">
        <v>43819</v>
      </c>
      <c r="D166" t="s">
        <v>16</v>
      </c>
      <c r="E166" s="2">
        <v>22000</v>
      </c>
      <c r="F166" t="s">
        <v>17</v>
      </c>
      <c r="G166" t="s">
        <v>1387</v>
      </c>
      <c r="H166" t="s">
        <v>1388</v>
      </c>
      <c r="I166" t="s">
        <v>19</v>
      </c>
      <c r="J166" t="s">
        <v>1389</v>
      </c>
      <c r="K166" t="s">
        <v>1390</v>
      </c>
      <c r="L166">
        <v>4214</v>
      </c>
      <c r="M166" t="s">
        <v>34</v>
      </c>
      <c r="N166" t="s">
        <v>1391</v>
      </c>
      <c r="O166" t="s">
        <v>48</v>
      </c>
    </row>
    <row r="167" spans="1:15">
      <c r="A167" t="s">
        <v>1411</v>
      </c>
      <c r="B167" t="s">
        <v>15</v>
      </c>
      <c r="C167" s="1">
        <v>43773</v>
      </c>
      <c r="D167" t="s">
        <v>16</v>
      </c>
      <c r="E167" s="2">
        <v>16154.6</v>
      </c>
      <c r="F167" t="s">
        <v>17</v>
      </c>
      <c r="G167" t="s">
        <v>1412</v>
      </c>
      <c r="H167" t="s">
        <v>1413</v>
      </c>
      <c r="I167" t="s">
        <v>19</v>
      </c>
      <c r="J167" t="s">
        <v>1414</v>
      </c>
      <c r="K167" t="s">
        <v>1415</v>
      </c>
      <c r="L167">
        <v>5073</v>
      </c>
      <c r="M167" t="s">
        <v>26</v>
      </c>
      <c r="N167" t="s">
        <v>1231</v>
      </c>
      <c r="O167" t="s">
        <v>82</v>
      </c>
    </row>
    <row r="168" spans="1:15">
      <c r="A168" t="s">
        <v>1449</v>
      </c>
      <c r="B168" t="s">
        <v>767</v>
      </c>
      <c r="C168" s="1">
        <v>43630</v>
      </c>
      <c r="D168" t="s">
        <v>37</v>
      </c>
      <c r="E168" s="2">
        <v>4500</v>
      </c>
      <c r="F168" t="s">
        <v>795</v>
      </c>
      <c r="G168" t="s">
        <v>770</v>
      </c>
      <c r="H168" t="s">
        <v>796</v>
      </c>
      <c r="I168" t="s">
        <v>24</v>
      </c>
      <c r="J168" t="s">
        <v>1450</v>
      </c>
      <c r="K168" t="s">
        <v>1451</v>
      </c>
      <c r="L168">
        <v>2324</v>
      </c>
      <c r="M168" t="s">
        <v>27</v>
      </c>
      <c r="N168" t="s">
        <v>28</v>
      </c>
      <c r="O168" t="s">
        <v>22</v>
      </c>
    </row>
    <row r="169" spans="1:15">
      <c r="A169" t="s">
        <v>1452</v>
      </c>
      <c r="B169" t="s">
        <v>767</v>
      </c>
      <c r="C169" s="1">
        <v>43630</v>
      </c>
      <c r="D169" t="s">
        <v>37</v>
      </c>
      <c r="E169" s="2">
        <v>1883</v>
      </c>
      <c r="F169" t="s">
        <v>795</v>
      </c>
      <c r="G169" t="s">
        <v>770</v>
      </c>
      <c r="H169" t="s">
        <v>796</v>
      </c>
      <c r="I169" t="s">
        <v>24</v>
      </c>
      <c r="J169" t="s">
        <v>1453</v>
      </c>
      <c r="K169" t="s">
        <v>1454</v>
      </c>
      <c r="L169">
        <v>4272</v>
      </c>
      <c r="M169" t="s">
        <v>34</v>
      </c>
      <c r="N169" t="s">
        <v>1107</v>
      </c>
      <c r="O169" t="s">
        <v>48</v>
      </c>
    </row>
    <row r="170" spans="1:15">
      <c r="A170" t="s">
        <v>1460</v>
      </c>
      <c r="B170" t="s">
        <v>767</v>
      </c>
      <c r="C170" s="1">
        <v>43630</v>
      </c>
      <c r="D170" t="s">
        <v>37</v>
      </c>
      <c r="E170" s="2">
        <v>5000</v>
      </c>
      <c r="F170" t="s">
        <v>795</v>
      </c>
      <c r="G170" t="s">
        <v>770</v>
      </c>
      <c r="H170" t="s">
        <v>796</v>
      </c>
      <c r="I170" t="s">
        <v>24</v>
      </c>
      <c r="J170" t="s">
        <v>1422</v>
      </c>
      <c r="K170" t="s">
        <v>1423</v>
      </c>
      <c r="L170">
        <v>3363</v>
      </c>
      <c r="M170" t="s">
        <v>20</v>
      </c>
      <c r="N170" t="s">
        <v>30</v>
      </c>
      <c r="O170" t="s">
        <v>22</v>
      </c>
    </row>
    <row r="171" spans="1:15">
      <c r="A171" t="s">
        <v>1461</v>
      </c>
      <c r="B171" t="s">
        <v>767</v>
      </c>
      <c r="C171" s="1">
        <v>43630</v>
      </c>
      <c r="D171" t="s">
        <v>37</v>
      </c>
      <c r="E171" s="2">
        <v>2100</v>
      </c>
      <c r="F171" t="s">
        <v>795</v>
      </c>
      <c r="G171" t="s">
        <v>770</v>
      </c>
      <c r="H171" t="s">
        <v>796</v>
      </c>
      <c r="I171" t="s">
        <v>24</v>
      </c>
      <c r="J171" t="s">
        <v>1462</v>
      </c>
      <c r="K171" t="s">
        <v>1463</v>
      </c>
      <c r="L171">
        <v>3377</v>
      </c>
      <c r="M171" t="s">
        <v>20</v>
      </c>
      <c r="N171" t="s">
        <v>678</v>
      </c>
      <c r="O171" t="s">
        <v>82</v>
      </c>
    </row>
    <row r="172" spans="1:15">
      <c r="A172" t="s">
        <v>1464</v>
      </c>
      <c r="B172" t="s">
        <v>15</v>
      </c>
      <c r="C172" s="1">
        <v>43819</v>
      </c>
      <c r="D172" t="s">
        <v>16</v>
      </c>
      <c r="E172" s="2">
        <v>7975</v>
      </c>
      <c r="F172" t="s">
        <v>17</v>
      </c>
      <c r="G172" t="s">
        <v>1465</v>
      </c>
      <c r="H172" t="s">
        <v>1466</v>
      </c>
      <c r="I172" t="s">
        <v>19</v>
      </c>
      <c r="J172" t="s">
        <v>627</v>
      </c>
      <c r="K172" t="s">
        <v>628</v>
      </c>
      <c r="L172">
        <v>2250</v>
      </c>
      <c r="M172" t="s">
        <v>27</v>
      </c>
      <c r="N172" t="s">
        <v>629</v>
      </c>
      <c r="O172" t="s">
        <v>82</v>
      </c>
    </row>
    <row r="173" spans="1:15">
      <c r="A173" t="s">
        <v>1467</v>
      </c>
      <c r="B173" t="s">
        <v>15</v>
      </c>
      <c r="C173" s="1">
        <v>43819</v>
      </c>
      <c r="D173" t="s">
        <v>16</v>
      </c>
      <c r="E173" s="2">
        <v>15000</v>
      </c>
      <c r="F173" t="s">
        <v>17</v>
      </c>
      <c r="G173" t="s">
        <v>1468</v>
      </c>
      <c r="H173" t="s">
        <v>1469</v>
      </c>
      <c r="I173" t="s">
        <v>19</v>
      </c>
      <c r="J173" t="s">
        <v>1470</v>
      </c>
      <c r="K173" t="s">
        <v>1471</v>
      </c>
      <c r="L173">
        <v>3352</v>
      </c>
      <c r="M173" t="s">
        <v>20</v>
      </c>
      <c r="N173" t="s">
        <v>30</v>
      </c>
      <c r="O173" t="s">
        <v>22</v>
      </c>
    </row>
    <row r="174" spans="1:15">
      <c r="A174" t="s">
        <v>1487</v>
      </c>
      <c r="B174" t="s">
        <v>15</v>
      </c>
      <c r="C174" s="1">
        <v>43796</v>
      </c>
      <c r="D174" t="s">
        <v>16</v>
      </c>
      <c r="E174" s="2">
        <v>2602</v>
      </c>
      <c r="F174" t="s">
        <v>17</v>
      </c>
      <c r="G174" t="s">
        <v>1488</v>
      </c>
      <c r="H174" t="s">
        <v>1489</v>
      </c>
      <c r="I174" t="s">
        <v>19</v>
      </c>
      <c r="J174" t="s">
        <v>1490</v>
      </c>
      <c r="K174" t="s">
        <v>1491</v>
      </c>
      <c r="L174">
        <v>3429</v>
      </c>
      <c r="M174" t="s">
        <v>20</v>
      </c>
      <c r="N174" t="s">
        <v>56</v>
      </c>
      <c r="O174" t="s">
        <v>22</v>
      </c>
    </row>
    <row r="175" spans="1:15">
      <c r="A175" t="s">
        <v>1512</v>
      </c>
      <c r="B175" t="s">
        <v>979</v>
      </c>
      <c r="C175" s="1">
        <v>43543</v>
      </c>
      <c r="D175" t="s">
        <v>980</v>
      </c>
      <c r="E175" s="2">
        <v>24477.200000000001</v>
      </c>
      <c r="F175" t="s">
        <v>981</v>
      </c>
      <c r="G175" t="s">
        <v>1513</v>
      </c>
      <c r="H175" t="s">
        <v>1514</v>
      </c>
      <c r="I175" t="s">
        <v>19</v>
      </c>
      <c r="J175" t="s">
        <v>1515</v>
      </c>
      <c r="K175" t="s">
        <v>1516</v>
      </c>
      <c r="L175">
        <v>4216</v>
      </c>
      <c r="M175" t="s">
        <v>34</v>
      </c>
      <c r="N175" t="s">
        <v>1391</v>
      </c>
      <c r="O175" t="s">
        <v>48</v>
      </c>
    </row>
    <row r="176" spans="1:15">
      <c r="A176" t="s">
        <v>1529</v>
      </c>
      <c r="B176" t="s">
        <v>767</v>
      </c>
      <c r="C176" s="1">
        <v>43633</v>
      </c>
      <c r="D176" t="s">
        <v>37</v>
      </c>
      <c r="E176" s="2">
        <v>2444</v>
      </c>
      <c r="F176" t="s">
        <v>795</v>
      </c>
      <c r="G176" t="s">
        <v>770</v>
      </c>
      <c r="H176" t="s">
        <v>796</v>
      </c>
      <c r="I176" t="s">
        <v>24</v>
      </c>
      <c r="J176" t="s">
        <v>1530</v>
      </c>
      <c r="K176" t="s">
        <v>1531</v>
      </c>
      <c r="L176">
        <v>3175</v>
      </c>
      <c r="M176" t="s">
        <v>20</v>
      </c>
      <c r="N176" t="s">
        <v>213</v>
      </c>
      <c r="O176" t="s">
        <v>22</v>
      </c>
    </row>
    <row r="177" spans="1:15">
      <c r="A177" t="s">
        <v>1532</v>
      </c>
      <c r="B177" t="s">
        <v>767</v>
      </c>
      <c r="C177" s="1">
        <v>43633</v>
      </c>
      <c r="D177" t="s">
        <v>37</v>
      </c>
      <c r="E177" s="2">
        <v>1797</v>
      </c>
      <c r="F177" t="s">
        <v>795</v>
      </c>
      <c r="G177" t="s">
        <v>770</v>
      </c>
      <c r="H177" t="s">
        <v>796</v>
      </c>
      <c r="I177" t="s">
        <v>24</v>
      </c>
      <c r="J177" t="s">
        <v>1533</v>
      </c>
      <c r="K177" t="s">
        <v>1534</v>
      </c>
      <c r="L177">
        <v>4305</v>
      </c>
      <c r="M177" t="s">
        <v>34</v>
      </c>
      <c r="N177" t="s">
        <v>1535</v>
      </c>
      <c r="O177" t="s">
        <v>22</v>
      </c>
    </row>
    <row r="178" spans="1:15">
      <c r="A178" t="s">
        <v>1536</v>
      </c>
      <c r="B178" t="s">
        <v>15</v>
      </c>
      <c r="C178" s="1">
        <v>43817</v>
      </c>
      <c r="D178" t="s">
        <v>16</v>
      </c>
      <c r="E178" s="2">
        <v>4400</v>
      </c>
      <c r="F178" t="s">
        <v>17</v>
      </c>
      <c r="G178" t="s">
        <v>1537</v>
      </c>
      <c r="H178" t="s">
        <v>1538</v>
      </c>
      <c r="I178" t="s">
        <v>19</v>
      </c>
      <c r="J178" t="s">
        <v>1539</v>
      </c>
      <c r="K178" t="s">
        <v>1540</v>
      </c>
      <c r="L178">
        <v>7250</v>
      </c>
      <c r="M178" t="s">
        <v>965</v>
      </c>
      <c r="N178" t="s">
        <v>1508</v>
      </c>
      <c r="O178" t="s">
        <v>82</v>
      </c>
    </row>
    <row r="179" spans="1:15">
      <c r="A179" t="s">
        <v>173</v>
      </c>
      <c r="B179" t="s">
        <v>15</v>
      </c>
      <c r="C179" s="1">
        <v>43907</v>
      </c>
      <c r="D179" t="s">
        <v>16</v>
      </c>
      <c r="E179" s="2">
        <v>7000</v>
      </c>
      <c r="F179" t="s">
        <v>31</v>
      </c>
      <c r="G179" t="s">
        <v>174</v>
      </c>
      <c r="H179" t="s">
        <v>175</v>
      </c>
      <c r="I179" t="s">
        <v>32</v>
      </c>
      <c r="J179" t="s">
        <v>176</v>
      </c>
      <c r="K179" t="s">
        <v>177</v>
      </c>
      <c r="L179">
        <v>3179</v>
      </c>
      <c r="M179" t="s">
        <v>20</v>
      </c>
      <c r="N179" t="s">
        <v>52</v>
      </c>
      <c r="O179" t="s">
        <v>82</v>
      </c>
    </row>
    <row r="180" spans="1:15">
      <c r="A180" t="s">
        <v>302</v>
      </c>
      <c r="B180" t="s">
        <v>15</v>
      </c>
      <c r="C180" s="1">
        <v>43833</v>
      </c>
      <c r="D180" t="s">
        <v>16</v>
      </c>
      <c r="E180" s="2">
        <v>10000</v>
      </c>
      <c r="F180" t="s">
        <v>17</v>
      </c>
      <c r="G180" t="s">
        <v>303</v>
      </c>
      <c r="H180" t="s">
        <v>304</v>
      </c>
      <c r="I180" t="s">
        <v>19</v>
      </c>
      <c r="J180" t="s">
        <v>305</v>
      </c>
      <c r="K180" t="s">
        <v>306</v>
      </c>
      <c r="L180">
        <v>2611</v>
      </c>
      <c r="M180" t="s">
        <v>95</v>
      </c>
      <c r="N180" t="s">
        <v>96</v>
      </c>
      <c r="O180" t="s">
        <v>22</v>
      </c>
    </row>
    <row r="181" spans="1:15">
      <c r="A181" t="s">
        <v>375</v>
      </c>
      <c r="B181" t="s">
        <v>42</v>
      </c>
      <c r="C181" s="1">
        <v>44077</v>
      </c>
      <c r="D181" t="s">
        <v>376</v>
      </c>
      <c r="E181" s="2">
        <v>12477</v>
      </c>
      <c r="F181" t="s">
        <v>377</v>
      </c>
      <c r="G181" t="s">
        <v>378</v>
      </c>
      <c r="H181" t="s">
        <v>379</v>
      </c>
      <c r="I181" t="s">
        <v>41</v>
      </c>
      <c r="J181" t="s">
        <v>380</v>
      </c>
      <c r="K181" t="s">
        <v>381</v>
      </c>
      <c r="L181">
        <v>3853</v>
      </c>
      <c r="M181" t="s">
        <v>20</v>
      </c>
      <c r="N181" t="s">
        <v>49</v>
      </c>
      <c r="O181" t="s">
        <v>33</v>
      </c>
    </row>
    <row r="182" spans="1:15">
      <c r="A182" t="s">
        <v>382</v>
      </c>
      <c r="B182" t="s">
        <v>42</v>
      </c>
      <c r="C182" s="1">
        <v>44083</v>
      </c>
      <c r="D182" t="s">
        <v>376</v>
      </c>
      <c r="E182" s="2">
        <v>12500</v>
      </c>
      <c r="F182" t="s">
        <v>377</v>
      </c>
      <c r="G182" t="s">
        <v>383</v>
      </c>
      <c r="H182" t="s">
        <v>379</v>
      </c>
      <c r="I182" t="s">
        <v>41</v>
      </c>
      <c r="J182" t="s">
        <v>384</v>
      </c>
      <c r="K182" t="s">
        <v>385</v>
      </c>
      <c r="L182">
        <v>3151</v>
      </c>
      <c r="M182" t="s">
        <v>20</v>
      </c>
      <c r="N182" t="s">
        <v>148</v>
      </c>
      <c r="O182" t="s">
        <v>82</v>
      </c>
    </row>
    <row r="183" spans="1:15">
      <c r="A183" t="s">
        <v>386</v>
      </c>
      <c r="B183" t="s">
        <v>42</v>
      </c>
      <c r="C183" s="1">
        <v>44084</v>
      </c>
      <c r="D183" t="s">
        <v>376</v>
      </c>
      <c r="E183" s="2">
        <v>11940</v>
      </c>
      <c r="F183" t="s">
        <v>377</v>
      </c>
      <c r="G183" t="s">
        <v>387</v>
      </c>
      <c r="H183" t="s">
        <v>379</v>
      </c>
      <c r="I183" t="s">
        <v>41</v>
      </c>
      <c r="J183" t="s">
        <v>305</v>
      </c>
      <c r="K183" t="s">
        <v>388</v>
      </c>
      <c r="L183">
        <v>2611</v>
      </c>
      <c r="M183" t="s">
        <v>95</v>
      </c>
      <c r="N183" t="s">
        <v>96</v>
      </c>
      <c r="O183" t="s">
        <v>22</v>
      </c>
    </row>
    <row r="184" spans="1:15">
      <c r="A184" t="s">
        <v>495</v>
      </c>
      <c r="B184" t="s">
        <v>42</v>
      </c>
      <c r="C184" s="1">
        <v>44075</v>
      </c>
      <c r="D184" t="s">
        <v>376</v>
      </c>
      <c r="E184" s="2">
        <v>12500</v>
      </c>
      <c r="F184" t="s">
        <v>377</v>
      </c>
      <c r="G184" t="s">
        <v>496</v>
      </c>
      <c r="H184" t="s">
        <v>497</v>
      </c>
      <c r="I184" t="s">
        <v>41</v>
      </c>
      <c r="J184" t="s">
        <v>498</v>
      </c>
      <c r="K184" t="s">
        <v>499</v>
      </c>
      <c r="L184">
        <v>3083</v>
      </c>
      <c r="M184" t="s">
        <v>20</v>
      </c>
      <c r="N184" t="s">
        <v>500</v>
      </c>
      <c r="O184" t="s">
        <v>22</v>
      </c>
    </row>
    <row r="185" spans="1:15">
      <c r="A185" t="s">
        <v>543</v>
      </c>
      <c r="B185" t="s">
        <v>15</v>
      </c>
      <c r="C185" s="1">
        <v>43833</v>
      </c>
      <c r="D185" t="s">
        <v>16</v>
      </c>
      <c r="E185" s="2">
        <v>12500</v>
      </c>
      <c r="F185" t="s">
        <v>17</v>
      </c>
      <c r="G185" t="s">
        <v>544</v>
      </c>
      <c r="H185" t="s">
        <v>545</v>
      </c>
      <c r="I185" t="s">
        <v>19</v>
      </c>
      <c r="J185" t="s">
        <v>529</v>
      </c>
      <c r="K185" t="s">
        <v>530</v>
      </c>
      <c r="L185">
        <v>5162</v>
      </c>
      <c r="M185" t="s">
        <v>26</v>
      </c>
      <c r="N185" t="s">
        <v>531</v>
      </c>
      <c r="O185" t="s">
        <v>22</v>
      </c>
    </row>
    <row r="186" spans="1:15">
      <c r="A186" t="s">
        <v>656</v>
      </c>
      <c r="B186" t="s">
        <v>15</v>
      </c>
      <c r="C186" s="1">
        <v>44075</v>
      </c>
      <c r="D186" t="s">
        <v>16</v>
      </c>
      <c r="E186" s="2">
        <v>82500</v>
      </c>
      <c r="F186" t="s">
        <v>31</v>
      </c>
      <c r="G186" t="s">
        <v>657</v>
      </c>
      <c r="H186" t="s">
        <v>658</v>
      </c>
      <c r="I186" t="s">
        <v>32</v>
      </c>
      <c r="J186" t="s">
        <v>659</v>
      </c>
      <c r="K186" t="s">
        <v>660</v>
      </c>
      <c r="L186">
        <v>5255</v>
      </c>
      <c r="M186" t="s">
        <v>26</v>
      </c>
      <c r="N186" t="s">
        <v>586</v>
      </c>
      <c r="O186" t="s">
        <v>587</v>
      </c>
    </row>
    <row r="187" spans="1:15">
      <c r="A187" t="s">
        <v>762</v>
      </c>
      <c r="B187" t="s">
        <v>15</v>
      </c>
      <c r="C187" s="1">
        <v>43866</v>
      </c>
      <c r="D187" t="s">
        <v>16</v>
      </c>
      <c r="E187" s="2">
        <v>8800</v>
      </c>
      <c r="F187" t="s">
        <v>17</v>
      </c>
      <c r="G187" t="s">
        <v>571</v>
      </c>
      <c r="H187" t="s">
        <v>763</v>
      </c>
      <c r="I187" t="s">
        <v>19</v>
      </c>
      <c r="J187" t="s">
        <v>764</v>
      </c>
      <c r="K187" t="s">
        <v>765</v>
      </c>
      <c r="L187">
        <v>3941</v>
      </c>
      <c r="M187" t="s">
        <v>20</v>
      </c>
      <c r="N187" t="s">
        <v>50</v>
      </c>
      <c r="O187" t="s">
        <v>82</v>
      </c>
    </row>
    <row r="188" spans="1:15">
      <c r="A188" t="s">
        <v>806</v>
      </c>
      <c r="B188" t="s">
        <v>767</v>
      </c>
      <c r="C188" s="1">
        <v>44007</v>
      </c>
      <c r="D188" t="s">
        <v>768</v>
      </c>
      <c r="E188" s="2">
        <v>5000</v>
      </c>
      <c r="F188" t="s">
        <v>807</v>
      </c>
      <c r="G188" t="s">
        <v>770</v>
      </c>
      <c r="H188" t="s">
        <v>796</v>
      </c>
      <c r="I188" t="s">
        <v>32</v>
      </c>
      <c r="J188" t="s">
        <v>808</v>
      </c>
      <c r="K188" t="s">
        <v>809</v>
      </c>
      <c r="L188">
        <v>5142</v>
      </c>
      <c r="M188" t="s">
        <v>26</v>
      </c>
      <c r="N188" t="s">
        <v>586</v>
      </c>
      <c r="O188" t="s">
        <v>587</v>
      </c>
    </row>
    <row r="189" spans="1:15">
      <c r="A189" t="s">
        <v>810</v>
      </c>
      <c r="B189" t="s">
        <v>767</v>
      </c>
      <c r="C189" s="1">
        <v>44007</v>
      </c>
      <c r="D189" t="s">
        <v>768</v>
      </c>
      <c r="E189" s="2">
        <v>1820</v>
      </c>
      <c r="F189" t="s">
        <v>807</v>
      </c>
      <c r="G189" t="s">
        <v>770</v>
      </c>
      <c r="H189" t="s">
        <v>796</v>
      </c>
      <c r="I189" t="s">
        <v>32</v>
      </c>
      <c r="J189" t="s">
        <v>811</v>
      </c>
      <c r="K189" t="s">
        <v>812</v>
      </c>
      <c r="L189">
        <v>2766</v>
      </c>
      <c r="M189" t="s">
        <v>27</v>
      </c>
      <c r="N189" t="s">
        <v>813</v>
      </c>
      <c r="O189" t="s">
        <v>22</v>
      </c>
    </row>
    <row r="190" spans="1:15">
      <c r="A190" t="s">
        <v>814</v>
      </c>
      <c r="B190" t="s">
        <v>767</v>
      </c>
      <c r="C190" s="1">
        <v>44007</v>
      </c>
      <c r="D190" t="s">
        <v>768</v>
      </c>
      <c r="E190" s="2">
        <v>2000</v>
      </c>
      <c r="F190" t="s">
        <v>807</v>
      </c>
      <c r="G190" t="s">
        <v>770</v>
      </c>
      <c r="H190" t="s">
        <v>796</v>
      </c>
      <c r="I190" t="s">
        <v>32</v>
      </c>
      <c r="J190" t="s">
        <v>815</v>
      </c>
      <c r="K190" t="s">
        <v>816</v>
      </c>
      <c r="L190">
        <v>2525</v>
      </c>
      <c r="M190" t="s">
        <v>27</v>
      </c>
      <c r="N190" t="s">
        <v>461</v>
      </c>
      <c r="O190" t="s">
        <v>22</v>
      </c>
    </row>
    <row r="191" spans="1:15">
      <c r="A191" t="s">
        <v>817</v>
      </c>
      <c r="B191" t="s">
        <v>767</v>
      </c>
      <c r="C191" s="1">
        <v>44007</v>
      </c>
      <c r="D191" t="s">
        <v>768</v>
      </c>
      <c r="E191" s="2">
        <v>2250</v>
      </c>
      <c r="F191" t="s">
        <v>807</v>
      </c>
      <c r="G191" t="s">
        <v>770</v>
      </c>
      <c r="H191" t="s">
        <v>796</v>
      </c>
      <c r="I191" t="s">
        <v>32</v>
      </c>
      <c r="J191" t="s">
        <v>818</v>
      </c>
      <c r="K191" t="s">
        <v>819</v>
      </c>
      <c r="L191">
        <v>3084</v>
      </c>
      <c r="M191" t="s">
        <v>20</v>
      </c>
      <c r="N191" t="s">
        <v>500</v>
      </c>
      <c r="O191" t="s">
        <v>22</v>
      </c>
    </row>
    <row r="192" spans="1:15">
      <c r="A192" t="s">
        <v>820</v>
      </c>
      <c r="B192" t="s">
        <v>767</v>
      </c>
      <c r="C192" s="1">
        <v>44007</v>
      </c>
      <c r="D192" t="s">
        <v>768</v>
      </c>
      <c r="E192" s="2">
        <v>2200</v>
      </c>
      <c r="F192" t="s">
        <v>807</v>
      </c>
      <c r="G192" t="s">
        <v>770</v>
      </c>
      <c r="H192" t="s">
        <v>796</v>
      </c>
      <c r="I192" t="s">
        <v>32</v>
      </c>
      <c r="J192" t="s">
        <v>821</v>
      </c>
      <c r="K192" t="s">
        <v>253</v>
      </c>
      <c r="L192">
        <v>3169</v>
      </c>
      <c r="M192" t="s">
        <v>20</v>
      </c>
      <c r="N192" t="s">
        <v>142</v>
      </c>
      <c r="O192" t="s">
        <v>22</v>
      </c>
    </row>
    <row r="193" spans="1:15">
      <c r="A193" t="s">
        <v>822</v>
      </c>
      <c r="B193" t="s">
        <v>767</v>
      </c>
      <c r="C193" s="1">
        <v>44007</v>
      </c>
      <c r="D193" t="s">
        <v>768</v>
      </c>
      <c r="E193" s="2">
        <v>2820</v>
      </c>
      <c r="F193" t="s">
        <v>807</v>
      </c>
      <c r="G193" t="s">
        <v>770</v>
      </c>
      <c r="H193" t="s">
        <v>796</v>
      </c>
      <c r="I193" t="s">
        <v>32</v>
      </c>
      <c r="J193" t="s">
        <v>823</v>
      </c>
      <c r="K193" t="s">
        <v>824</v>
      </c>
      <c r="L193">
        <v>2652</v>
      </c>
      <c r="M193" t="s">
        <v>27</v>
      </c>
      <c r="N193" t="s">
        <v>655</v>
      </c>
      <c r="O193" t="s">
        <v>33</v>
      </c>
    </row>
    <row r="194" spans="1:15">
      <c r="A194" t="s">
        <v>825</v>
      </c>
      <c r="B194" t="s">
        <v>767</v>
      </c>
      <c r="C194" s="1">
        <v>44007</v>
      </c>
      <c r="D194" t="s">
        <v>768</v>
      </c>
      <c r="E194" s="2">
        <v>1300</v>
      </c>
      <c r="F194" t="s">
        <v>807</v>
      </c>
      <c r="G194" t="s">
        <v>770</v>
      </c>
      <c r="H194" t="s">
        <v>796</v>
      </c>
      <c r="I194" t="s">
        <v>32</v>
      </c>
      <c r="J194" t="s">
        <v>826</v>
      </c>
      <c r="K194" t="s">
        <v>827</v>
      </c>
      <c r="L194">
        <v>5241</v>
      </c>
      <c r="M194" t="s">
        <v>26</v>
      </c>
      <c r="N194" t="s">
        <v>586</v>
      </c>
      <c r="O194" t="s">
        <v>587</v>
      </c>
    </row>
    <row r="195" spans="1:15">
      <c r="A195" t="s">
        <v>828</v>
      </c>
      <c r="B195" t="s">
        <v>767</v>
      </c>
      <c r="C195" s="1">
        <v>44007</v>
      </c>
      <c r="D195" t="s">
        <v>768</v>
      </c>
      <c r="E195" s="2">
        <v>1640</v>
      </c>
      <c r="F195" t="s">
        <v>807</v>
      </c>
      <c r="G195" t="s">
        <v>770</v>
      </c>
      <c r="H195" t="s">
        <v>796</v>
      </c>
      <c r="I195" t="s">
        <v>32</v>
      </c>
      <c r="J195" t="s">
        <v>829</v>
      </c>
      <c r="K195" t="s">
        <v>830</v>
      </c>
      <c r="L195">
        <v>3939</v>
      </c>
      <c r="M195" t="s">
        <v>20</v>
      </c>
      <c r="N195" t="s">
        <v>50</v>
      </c>
      <c r="O195" t="s">
        <v>82</v>
      </c>
    </row>
    <row r="196" spans="1:15">
      <c r="A196" t="s">
        <v>845</v>
      </c>
      <c r="B196" t="s">
        <v>15</v>
      </c>
      <c r="C196" s="1">
        <v>43833</v>
      </c>
      <c r="D196" t="s">
        <v>16</v>
      </c>
      <c r="E196" s="2">
        <v>3000</v>
      </c>
      <c r="F196" t="s">
        <v>17</v>
      </c>
      <c r="G196" t="s">
        <v>846</v>
      </c>
      <c r="H196" t="s">
        <v>847</v>
      </c>
      <c r="I196" t="s">
        <v>19</v>
      </c>
      <c r="J196" t="s">
        <v>848</v>
      </c>
      <c r="K196" t="s">
        <v>849</v>
      </c>
      <c r="L196">
        <v>3152</v>
      </c>
      <c r="M196" t="s">
        <v>20</v>
      </c>
      <c r="N196" t="s">
        <v>52</v>
      </c>
      <c r="O196" t="s">
        <v>82</v>
      </c>
    </row>
    <row r="197" spans="1:15">
      <c r="A197" t="s">
        <v>850</v>
      </c>
      <c r="B197" t="s">
        <v>851</v>
      </c>
      <c r="C197" s="1">
        <v>44069</v>
      </c>
      <c r="D197" t="s">
        <v>852</v>
      </c>
      <c r="E197" s="2">
        <v>220000</v>
      </c>
      <c r="F197" t="s">
        <v>853</v>
      </c>
      <c r="G197" t="s">
        <v>853</v>
      </c>
      <c r="H197" t="s">
        <v>854</v>
      </c>
      <c r="I197" t="s">
        <v>24</v>
      </c>
      <c r="J197" t="s">
        <v>247</v>
      </c>
      <c r="K197" t="s">
        <v>855</v>
      </c>
      <c r="L197">
        <v>3000</v>
      </c>
      <c r="M197" t="s">
        <v>20</v>
      </c>
      <c r="N197" t="s">
        <v>75</v>
      </c>
      <c r="O197" t="s">
        <v>83</v>
      </c>
    </row>
    <row r="198" spans="1:15">
      <c r="A198" t="s">
        <v>929</v>
      </c>
      <c r="B198" t="s">
        <v>851</v>
      </c>
      <c r="C198" s="1">
        <v>43879</v>
      </c>
      <c r="D198" t="s">
        <v>852</v>
      </c>
      <c r="E198" s="2">
        <v>11000</v>
      </c>
      <c r="F198" t="s">
        <v>930</v>
      </c>
      <c r="G198" t="s">
        <v>930</v>
      </c>
      <c r="H198" t="s">
        <v>930</v>
      </c>
      <c r="I198" t="s">
        <v>32</v>
      </c>
      <c r="J198" t="s">
        <v>931</v>
      </c>
      <c r="K198" t="s">
        <v>932</v>
      </c>
      <c r="L198">
        <v>3809</v>
      </c>
      <c r="M198" t="s">
        <v>20</v>
      </c>
      <c r="N198" t="s">
        <v>411</v>
      </c>
      <c r="O198" t="s">
        <v>82</v>
      </c>
    </row>
    <row r="199" spans="1:15">
      <c r="A199" t="s">
        <v>936</v>
      </c>
      <c r="B199" t="s">
        <v>937</v>
      </c>
      <c r="C199" s="1">
        <v>43854</v>
      </c>
      <c r="D199" t="s">
        <v>938</v>
      </c>
      <c r="E199" s="2">
        <v>17105</v>
      </c>
      <c r="F199" t="s">
        <v>939</v>
      </c>
      <c r="G199" t="s">
        <v>939</v>
      </c>
      <c r="H199" t="s">
        <v>940</v>
      </c>
      <c r="I199" t="s">
        <v>32</v>
      </c>
      <c r="J199" t="s">
        <v>931</v>
      </c>
      <c r="K199" t="s">
        <v>932</v>
      </c>
      <c r="L199">
        <v>3809</v>
      </c>
      <c r="M199" t="s">
        <v>20</v>
      </c>
      <c r="N199" t="s">
        <v>411</v>
      </c>
      <c r="O199" t="s">
        <v>82</v>
      </c>
    </row>
    <row r="200" spans="1:15">
      <c r="A200" t="s">
        <v>949</v>
      </c>
      <c r="B200" t="s">
        <v>42</v>
      </c>
      <c r="C200" s="1">
        <v>44083</v>
      </c>
      <c r="D200" t="s">
        <v>376</v>
      </c>
      <c r="E200" s="2">
        <v>11709</v>
      </c>
      <c r="F200" t="s">
        <v>377</v>
      </c>
      <c r="G200" t="s">
        <v>950</v>
      </c>
      <c r="H200" t="s">
        <v>379</v>
      </c>
      <c r="I200" t="s">
        <v>41</v>
      </c>
      <c r="J200" t="s">
        <v>951</v>
      </c>
      <c r="K200" t="s">
        <v>952</v>
      </c>
      <c r="L200">
        <v>2615</v>
      </c>
      <c r="M200" t="s">
        <v>95</v>
      </c>
      <c r="N200" t="s">
        <v>953</v>
      </c>
      <c r="O200" t="s">
        <v>22</v>
      </c>
    </row>
    <row r="201" spans="1:15">
      <c r="A201" t="s">
        <v>1025</v>
      </c>
      <c r="B201" t="s">
        <v>851</v>
      </c>
      <c r="C201" s="1">
        <v>44069</v>
      </c>
      <c r="D201" t="s">
        <v>852</v>
      </c>
      <c r="E201" s="2">
        <v>25000</v>
      </c>
      <c r="F201" t="s">
        <v>930</v>
      </c>
      <c r="G201" t="s">
        <v>930</v>
      </c>
      <c r="H201" t="s">
        <v>930</v>
      </c>
      <c r="I201" t="s">
        <v>32</v>
      </c>
      <c r="J201" t="s">
        <v>1026</v>
      </c>
      <c r="K201" t="s">
        <v>1027</v>
      </c>
      <c r="L201">
        <v>3132</v>
      </c>
      <c r="M201" t="s">
        <v>20</v>
      </c>
      <c r="N201" t="s">
        <v>226</v>
      </c>
      <c r="O201" t="s">
        <v>82</v>
      </c>
    </row>
    <row r="202" spans="1:15">
      <c r="A202" t="s">
        <v>1145</v>
      </c>
      <c r="B202" t="s">
        <v>15</v>
      </c>
      <c r="C202" s="1">
        <v>43854</v>
      </c>
      <c r="D202" t="s">
        <v>16</v>
      </c>
      <c r="E202" s="2">
        <v>75000</v>
      </c>
      <c r="F202" t="s">
        <v>31</v>
      </c>
      <c r="G202" t="s">
        <v>1146</v>
      </c>
      <c r="H202" t="s">
        <v>1147</v>
      </c>
      <c r="I202" t="s">
        <v>32</v>
      </c>
      <c r="J202" t="s">
        <v>1148</v>
      </c>
      <c r="K202" t="s">
        <v>1149</v>
      </c>
      <c r="L202">
        <v>7109</v>
      </c>
      <c r="M202" t="s">
        <v>965</v>
      </c>
      <c r="N202" t="s">
        <v>966</v>
      </c>
      <c r="O202" t="s">
        <v>22</v>
      </c>
    </row>
    <row r="203" spans="1:15">
      <c r="A203" t="s">
        <v>1164</v>
      </c>
      <c r="B203" t="s">
        <v>42</v>
      </c>
      <c r="C203" s="1">
        <v>44076</v>
      </c>
      <c r="D203" t="s">
        <v>376</v>
      </c>
      <c r="E203" s="2">
        <v>12500</v>
      </c>
      <c r="F203" t="s">
        <v>377</v>
      </c>
      <c r="G203" t="s">
        <v>1165</v>
      </c>
      <c r="H203" t="s">
        <v>379</v>
      </c>
      <c r="I203" t="s">
        <v>41</v>
      </c>
      <c r="J203" t="s">
        <v>1166</v>
      </c>
      <c r="K203" t="s">
        <v>1167</v>
      </c>
      <c r="L203">
        <v>3043</v>
      </c>
      <c r="M203" t="s">
        <v>20</v>
      </c>
      <c r="N203" t="s">
        <v>1168</v>
      </c>
      <c r="O203" t="s">
        <v>22</v>
      </c>
    </row>
    <row r="204" spans="1:15">
      <c r="A204" t="s">
        <v>1180</v>
      </c>
      <c r="B204" t="s">
        <v>767</v>
      </c>
      <c r="C204" s="1">
        <v>44007</v>
      </c>
      <c r="D204" t="s">
        <v>768</v>
      </c>
      <c r="E204" s="2">
        <v>1140</v>
      </c>
      <c r="F204" t="s">
        <v>807</v>
      </c>
      <c r="G204" t="s">
        <v>770</v>
      </c>
      <c r="H204" t="s">
        <v>796</v>
      </c>
      <c r="I204" t="s">
        <v>32</v>
      </c>
      <c r="J204" t="s">
        <v>1175</v>
      </c>
      <c r="K204" t="s">
        <v>1176</v>
      </c>
      <c r="L204">
        <v>5168</v>
      </c>
      <c r="M204" t="s">
        <v>26</v>
      </c>
      <c r="N204" t="s">
        <v>586</v>
      </c>
      <c r="O204" t="s">
        <v>587</v>
      </c>
    </row>
    <row r="205" spans="1:15">
      <c r="A205" t="s">
        <v>1181</v>
      </c>
      <c r="B205" t="s">
        <v>767</v>
      </c>
      <c r="C205" s="1">
        <v>44007</v>
      </c>
      <c r="D205" t="s">
        <v>768</v>
      </c>
      <c r="E205" s="2">
        <v>2300</v>
      </c>
      <c r="F205" t="s">
        <v>807</v>
      </c>
      <c r="G205" t="s">
        <v>770</v>
      </c>
      <c r="H205" t="s">
        <v>796</v>
      </c>
      <c r="I205" t="s">
        <v>32</v>
      </c>
      <c r="J205" t="s">
        <v>1182</v>
      </c>
      <c r="K205" t="s">
        <v>1183</v>
      </c>
      <c r="L205">
        <v>3808</v>
      </c>
      <c r="M205" t="s">
        <v>20</v>
      </c>
      <c r="N205" t="s">
        <v>411</v>
      </c>
      <c r="O205" t="s">
        <v>82</v>
      </c>
    </row>
    <row r="206" spans="1:15">
      <c r="A206" t="s">
        <v>1184</v>
      </c>
      <c r="B206" t="s">
        <v>767</v>
      </c>
      <c r="C206" s="1">
        <v>44007</v>
      </c>
      <c r="D206" t="s">
        <v>768</v>
      </c>
      <c r="E206" s="2">
        <v>4950</v>
      </c>
      <c r="F206" t="s">
        <v>807</v>
      </c>
      <c r="G206" t="s">
        <v>770</v>
      </c>
      <c r="H206" t="s">
        <v>796</v>
      </c>
      <c r="I206" t="s">
        <v>32</v>
      </c>
      <c r="J206" t="s">
        <v>1185</v>
      </c>
      <c r="K206" t="s">
        <v>1186</v>
      </c>
      <c r="L206">
        <v>3165</v>
      </c>
      <c r="M206" t="s">
        <v>20</v>
      </c>
      <c r="N206" t="s">
        <v>142</v>
      </c>
      <c r="O206" t="s">
        <v>22</v>
      </c>
    </row>
    <row r="207" spans="1:15">
      <c r="A207" t="s">
        <v>1187</v>
      </c>
      <c r="B207" t="s">
        <v>767</v>
      </c>
      <c r="C207" s="1">
        <v>44007</v>
      </c>
      <c r="D207" t="s">
        <v>768</v>
      </c>
      <c r="E207" s="2">
        <v>1000</v>
      </c>
      <c r="F207" t="s">
        <v>807</v>
      </c>
      <c r="G207" t="s">
        <v>770</v>
      </c>
      <c r="H207" t="s">
        <v>796</v>
      </c>
      <c r="I207" t="s">
        <v>32</v>
      </c>
      <c r="J207" t="s">
        <v>1188</v>
      </c>
      <c r="K207" t="s">
        <v>519</v>
      </c>
      <c r="L207">
        <v>3216</v>
      </c>
      <c r="M207" t="s">
        <v>20</v>
      </c>
      <c r="N207" t="s">
        <v>520</v>
      </c>
      <c r="O207" t="s">
        <v>22</v>
      </c>
    </row>
    <row r="208" spans="1:15">
      <c r="A208" t="s">
        <v>1189</v>
      </c>
      <c r="B208" t="s">
        <v>767</v>
      </c>
      <c r="C208" s="1">
        <v>44007</v>
      </c>
      <c r="D208" t="s">
        <v>768</v>
      </c>
      <c r="E208" s="2">
        <v>2500</v>
      </c>
      <c r="F208" t="s">
        <v>807</v>
      </c>
      <c r="G208" t="s">
        <v>770</v>
      </c>
      <c r="H208" t="s">
        <v>796</v>
      </c>
      <c r="I208" t="s">
        <v>32</v>
      </c>
      <c r="J208" t="s">
        <v>1190</v>
      </c>
      <c r="K208" t="s">
        <v>1191</v>
      </c>
      <c r="L208">
        <v>5062</v>
      </c>
      <c r="M208" t="s">
        <v>26</v>
      </c>
      <c r="N208" t="s">
        <v>684</v>
      </c>
      <c r="O208" t="s">
        <v>82</v>
      </c>
    </row>
    <row r="209" spans="1:15">
      <c r="A209" t="s">
        <v>1192</v>
      </c>
      <c r="B209" t="s">
        <v>767</v>
      </c>
      <c r="C209" s="1">
        <v>44007</v>
      </c>
      <c r="D209" t="s">
        <v>768</v>
      </c>
      <c r="E209" s="2">
        <v>2100</v>
      </c>
      <c r="F209" t="s">
        <v>807</v>
      </c>
      <c r="G209" t="s">
        <v>770</v>
      </c>
      <c r="H209" t="s">
        <v>796</v>
      </c>
      <c r="I209" t="s">
        <v>32</v>
      </c>
      <c r="J209" t="s">
        <v>1178</v>
      </c>
      <c r="K209" t="s">
        <v>1193</v>
      </c>
      <c r="L209">
        <v>2611</v>
      </c>
      <c r="M209" t="s">
        <v>95</v>
      </c>
      <c r="N209" t="s">
        <v>96</v>
      </c>
      <c r="O209" t="s">
        <v>22</v>
      </c>
    </row>
    <row r="210" spans="1:15">
      <c r="A210" t="s">
        <v>1194</v>
      </c>
      <c r="B210" t="s">
        <v>767</v>
      </c>
      <c r="C210" s="1">
        <v>44007</v>
      </c>
      <c r="D210" t="s">
        <v>768</v>
      </c>
      <c r="E210" s="2">
        <v>1500</v>
      </c>
      <c r="F210" t="s">
        <v>807</v>
      </c>
      <c r="G210" t="s">
        <v>770</v>
      </c>
      <c r="H210" t="s">
        <v>796</v>
      </c>
      <c r="I210" t="s">
        <v>32</v>
      </c>
      <c r="J210" t="s">
        <v>1195</v>
      </c>
      <c r="K210" t="s">
        <v>1196</v>
      </c>
      <c r="L210">
        <v>2516</v>
      </c>
      <c r="M210" t="s">
        <v>27</v>
      </c>
      <c r="N210" t="s">
        <v>461</v>
      </c>
      <c r="O210" t="s">
        <v>22</v>
      </c>
    </row>
    <row r="211" spans="1:15">
      <c r="A211" t="s">
        <v>1213</v>
      </c>
      <c r="B211" t="s">
        <v>851</v>
      </c>
      <c r="C211" s="1">
        <v>44183</v>
      </c>
      <c r="D211" t="s">
        <v>852</v>
      </c>
      <c r="E211" s="2">
        <v>143000</v>
      </c>
      <c r="F211" t="s">
        <v>1214</v>
      </c>
      <c r="G211" t="s">
        <v>1214</v>
      </c>
      <c r="H211" t="s">
        <v>1215</v>
      </c>
      <c r="I211" t="s">
        <v>32</v>
      </c>
      <c r="J211" t="s">
        <v>1216</v>
      </c>
      <c r="K211" t="s">
        <v>1217</v>
      </c>
      <c r="L211">
        <v>3128</v>
      </c>
      <c r="M211" t="s">
        <v>20</v>
      </c>
      <c r="N211" t="s">
        <v>148</v>
      </c>
      <c r="O211" t="s">
        <v>82</v>
      </c>
    </row>
    <row r="212" spans="1:15">
      <c r="A212" t="s">
        <v>1349</v>
      </c>
      <c r="B212" t="s">
        <v>42</v>
      </c>
      <c r="C212" s="1">
        <v>44070</v>
      </c>
      <c r="D212" t="s">
        <v>376</v>
      </c>
      <c r="E212" s="2">
        <v>12028</v>
      </c>
      <c r="F212" t="s">
        <v>377</v>
      </c>
      <c r="G212" t="s">
        <v>1350</v>
      </c>
      <c r="H212" t="s">
        <v>379</v>
      </c>
      <c r="I212" t="s">
        <v>41</v>
      </c>
      <c r="J212" t="s">
        <v>1351</v>
      </c>
      <c r="K212" t="s">
        <v>1352</v>
      </c>
      <c r="L212">
        <v>2605</v>
      </c>
      <c r="M212" t="s">
        <v>95</v>
      </c>
      <c r="N212" t="s">
        <v>439</v>
      </c>
      <c r="O212" t="s">
        <v>22</v>
      </c>
    </row>
    <row r="213" spans="1:15">
      <c r="A213" t="s">
        <v>1418</v>
      </c>
      <c r="B213" t="s">
        <v>767</v>
      </c>
      <c r="C213" s="1">
        <v>44007</v>
      </c>
      <c r="D213" t="s">
        <v>768</v>
      </c>
      <c r="E213" s="2">
        <v>4910</v>
      </c>
      <c r="F213" t="s">
        <v>807</v>
      </c>
      <c r="G213" t="s">
        <v>770</v>
      </c>
      <c r="H213" t="s">
        <v>796</v>
      </c>
      <c r="I213" t="s">
        <v>32</v>
      </c>
      <c r="J213" t="s">
        <v>1419</v>
      </c>
      <c r="K213" t="s">
        <v>1420</v>
      </c>
      <c r="L213">
        <v>5066</v>
      </c>
      <c r="M213" t="s">
        <v>26</v>
      </c>
      <c r="N213" t="s">
        <v>1231</v>
      </c>
      <c r="O213" t="s">
        <v>82</v>
      </c>
    </row>
    <row r="214" spans="1:15">
      <c r="A214" t="s">
        <v>1424</v>
      </c>
      <c r="B214" t="s">
        <v>767</v>
      </c>
      <c r="C214" s="1">
        <v>44007</v>
      </c>
      <c r="D214" t="s">
        <v>768</v>
      </c>
      <c r="E214" s="2">
        <v>1130</v>
      </c>
      <c r="F214" t="s">
        <v>807</v>
      </c>
      <c r="G214" t="s">
        <v>770</v>
      </c>
      <c r="H214" t="s">
        <v>796</v>
      </c>
      <c r="I214" t="s">
        <v>32</v>
      </c>
      <c r="J214" t="s">
        <v>1425</v>
      </c>
      <c r="K214" t="s">
        <v>1426</v>
      </c>
      <c r="L214">
        <v>7216</v>
      </c>
      <c r="M214" t="s">
        <v>965</v>
      </c>
      <c r="N214" t="s">
        <v>1000</v>
      </c>
      <c r="O214" t="s">
        <v>22</v>
      </c>
    </row>
    <row r="215" spans="1:15">
      <c r="A215" t="s">
        <v>1427</v>
      </c>
      <c r="B215" t="s">
        <v>767</v>
      </c>
      <c r="C215" s="1">
        <v>44007</v>
      </c>
      <c r="D215" t="s">
        <v>768</v>
      </c>
      <c r="E215" s="2">
        <v>4000</v>
      </c>
      <c r="F215" t="s">
        <v>807</v>
      </c>
      <c r="G215" t="s">
        <v>770</v>
      </c>
      <c r="H215" t="s">
        <v>796</v>
      </c>
      <c r="I215" t="s">
        <v>32</v>
      </c>
      <c r="J215" t="s">
        <v>1428</v>
      </c>
      <c r="K215" t="s">
        <v>1196</v>
      </c>
      <c r="L215">
        <v>2516</v>
      </c>
      <c r="M215" t="s">
        <v>27</v>
      </c>
      <c r="N215" t="s">
        <v>461</v>
      </c>
      <c r="O215" t="s">
        <v>22</v>
      </c>
    </row>
    <row r="216" spans="1:15">
      <c r="A216" t="s">
        <v>1484</v>
      </c>
      <c r="B216" t="s">
        <v>42</v>
      </c>
      <c r="C216" s="1">
        <v>44074</v>
      </c>
      <c r="D216" t="s">
        <v>376</v>
      </c>
      <c r="E216" s="2">
        <v>7700</v>
      </c>
      <c r="F216" t="s">
        <v>377</v>
      </c>
      <c r="G216" t="s">
        <v>1485</v>
      </c>
      <c r="H216" t="s">
        <v>379</v>
      </c>
      <c r="I216" t="s">
        <v>41</v>
      </c>
      <c r="J216" t="s">
        <v>235</v>
      </c>
      <c r="K216" t="s">
        <v>1486</v>
      </c>
      <c r="L216">
        <v>6157</v>
      </c>
      <c r="M216" t="s">
        <v>25</v>
      </c>
      <c r="N216" t="s">
        <v>1434</v>
      </c>
      <c r="O216" t="s">
        <v>82</v>
      </c>
    </row>
    <row r="217" spans="1:15">
      <c r="A217" t="s">
        <v>1504</v>
      </c>
      <c r="B217" t="s">
        <v>42</v>
      </c>
      <c r="C217" s="1">
        <v>44070</v>
      </c>
      <c r="D217" t="s">
        <v>376</v>
      </c>
      <c r="E217" s="2">
        <v>13707.1</v>
      </c>
      <c r="F217" t="s">
        <v>377</v>
      </c>
      <c r="G217" t="s">
        <v>1505</v>
      </c>
      <c r="H217" t="s">
        <v>379</v>
      </c>
      <c r="I217" t="s">
        <v>41</v>
      </c>
      <c r="J217" t="s">
        <v>1506</v>
      </c>
      <c r="K217" t="s">
        <v>1507</v>
      </c>
      <c r="L217">
        <v>7250</v>
      </c>
      <c r="M217" t="s">
        <v>965</v>
      </c>
      <c r="N217" t="s">
        <v>1508</v>
      </c>
      <c r="O217" t="s">
        <v>82</v>
      </c>
    </row>
    <row r="218" spans="1:15">
      <c r="A218" t="s">
        <v>1564</v>
      </c>
      <c r="B218" t="s">
        <v>15</v>
      </c>
      <c r="C218" s="1">
        <v>44020</v>
      </c>
      <c r="D218" t="s">
        <v>16</v>
      </c>
      <c r="E218" s="2">
        <v>3000000</v>
      </c>
      <c r="F218" t="s">
        <v>31</v>
      </c>
      <c r="G218" t="s">
        <v>1565</v>
      </c>
      <c r="H218" t="s">
        <v>1566</v>
      </c>
      <c r="I218" t="s">
        <v>32</v>
      </c>
      <c r="J218" t="s">
        <v>1567</v>
      </c>
      <c r="K218" t="s">
        <v>1568</v>
      </c>
      <c r="L218">
        <v>5065</v>
      </c>
      <c r="M218" t="s">
        <v>26</v>
      </c>
      <c r="N218" t="s">
        <v>1231</v>
      </c>
      <c r="O218" t="s">
        <v>82</v>
      </c>
    </row>
    <row r="219" spans="1:15">
      <c r="A219" t="s">
        <v>1569</v>
      </c>
      <c r="B219" t="s">
        <v>15</v>
      </c>
      <c r="C219" s="1">
        <v>44050</v>
      </c>
      <c r="D219" t="s">
        <v>16</v>
      </c>
      <c r="E219" s="2">
        <v>5000000</v>
      </c>
      <c r="F219" t="s">
        <v>31</v>
      </c>
      <c r="G219" t="s">
        <v>1570</v>
      </c>
      <c r="H219" t="s">
        <v>1571</v>
      </c>
      <c r="I219" t="s">
        <v>32</v>
      </c>
      <c r="J219" t="s">
        <v>1572</v>
      </c>
      <c r="K219" t="s">
        <v>1573</v>
      </c>
      <c r="L219">
        <v>6065</v>
      </c>
      <c r="M219" t="s">
        <v>25</v>
      </c>
      <c r="N219" t="s">
        <v>1574</v>
      </c>
      <c r="O219" t="s">
        <v>22</v>
      </c>
    </row>
    <row r="220" spans="1:15">
      <c r="A220" t="s">
        <v>76</v>
      </c>
      <c r="B220" t="s">
        <v>15</v>
      </c>
      <c r="C220" s="1">
        <v>44344</v>
      </c>
      <c r="D220" t="s">
        <v>37</v>
      </c>
      <c r="E220" s="2">
        <v>2500</v>
      </c>
      <c r="F220" t="s">
        <v>38</v>
      </c>
      <c r="G220" t="s">
        <v>77</v>
      </c>
      <c r="H220" t="s">
        <v>78</v>
      </c>
      <c r="I220" t="s">
        <v>32</v>
      </c>
      <c r="J220" t="s">
        <v>79</v>
      </c>
      <c r="K220" t="s">
        <v>80</v>
      </c>
      <c r="L220">
        <v>3030</v>
      </c>
      <c r="M220" t="s">
        <v>20</v>
      </c>
      <c r="N220" t="s">
        <v>81</v>
      </c>
      <c r="O220" t="s">
        <v>22</v>
      </c>
    </row>
    <row r="221" spans="1:15">
      <c r="A221" t="s">
        <v>90</v>
      </c>
      <c r="B221" t="s">
        <v>15</v>
      </c>
      <c r="C221" s="1">
        <v>44333</v>
      </c>
      <c r="D221" t="s">
        <v>37</v>
      </c>
      <c r="E221" s="2">
        <v>16520</v>
      </c>
      <c r="F221" t="s">
        <v>38</v>
      </c>
      <c r="G221" t="s">
        <v>91</v>
      </c>
      <c r="H221" t="s">
        <v>92</v>
      </c>
      <c r="I221" t="s">
        <v>32</v>
      </c>
      <c r="J221" t="s">
        <v>93</v>
      </c>
      <c r="K221" t="s">
        <v>94</v>
      </c>
      <c r="L221">
        <v>2607</v>
      </c>
      <c r="M221" t="s">
        <v>95</v>
      </c>
      <c r="N221" t="s">
        <v>96</v>
      </c>
      <c r="O221" t="s">
        <v>22</v>
      </c>
    </row>
    <row r="222" spans="1:15">
      <c r="A222" t="s">
        <v>123</v>
      </c>
      <c r="B222" t="s">
        <v>15</v>
      </c>
      <c r="C222" s="1">
        <v>44341</v>
      </c>
      <c r="D222" t="s">
        <v>37</v>
      </c>
      <c r="E222" s="2">
        <v>4000</v>
      </c>
      <c r="F222" t="s">
        <v>38</v>
      </c>
      <c r="G222" t="s">
        <v>124</v>
      </c>
      <c r="H222" t="s">
        <v>125</v>
      </c>
      <c r="I222" t="s">
        <v>32</v>
      </c>
      <c r="J222" t="s">
        <v>126</v>
      </c>
      <c r="K222" t="s">
        <v>127</v>
      </c>
      <c r="L222">
        <v>2315</v>
      </c>
      <c r="M222" t="s">
        <v>27</v>
      </c>
      <c r="N222" t="s">
        <v>28</v>
      </c>
      <c r="O222" t="s">
        <v>22</v>
      </c>
    </row>
    <row r="223" spans="1:15">
      <c r="A223" t="s">
        <v>183</v>
      </c>
      <c r="B223" t="s">
        <v>42</v>
      </c>
      <c r="C223" s="1">
        <v>44502</v>
      </c>
      <c r="D223" t="s">
        <v>37</v>
      </c>
      <c r="E223" s="2">
        <v>12000</v>
      </c>
      <c r="F223" t="s">
        <v>43</v>
      </c>
      <c r="G223" t="s">
        <v>184</v>
      </c>
      <c r="H223" t="s">
        <v>185</v>
      </c>
      <c r="I223" t="s">
        <v>32</v>
      </c>
      <c r="J223" t="s">
        <v>186</v>
      </c>
      <c r="K223" t="s">
        <v>187</v>
      </c>
      <c r="L223">
        <v>3149</v>
      </c>
      <c r="M223" t="s">
        <v>20</v>
      </c>
      <c r="N223" t="s">
        <v>148</v>
      </c>
      <c r="O223" t="s">
        <v>82</v>
      </c>
    </row>
    <row r="224" spans="1:15">
      <c r="A224" t="s">
        <v>194</v>
      </c>
      <c r="B224" t="s">
        <v>42</v>
      </c>
      <c r="C224" s="1">
        <v>44502</v>
      </c>
      <c r="D224" t="s">
        <v>37</v>
      </c>
      <c r="E224" s="2">
        <v>9200</v>
      </c>
      <c r="F224" t="s">
        <v>43</v>
      </c>
      <c r="G224" t="s">
        <v>195</v>
      </c>
      <c r="H224" t="s">
        <v>196</v>
      </c>
      <c r="I224" t="s">
        <v>32</v>
      </c>
      <c r="J224" t="s">
        <v>197</v>
      </c>
      <c r="K224" t="s">
        <v>198</v>
      </c>
      <c r="L224">
        <v>3824</v>
      </c>
      <c r="M224" t="s">
        <v>20</v>
      </c>
      <c r="N224" t="s">
        <v>51</v>
      </c>
      <c r="O224" t="s">
        <v>82</v>
      </c>
    </row>
    <row r="225" spans="1:15">
      <c r="A225" t="s">
        <v>208</v>
      </c>
      <c r="B225" t="s">
        <v>42</v>
      </c>
      <c r="C225" s="1">
        <v>44524</v>
      </c>
      <c r="D225" t="s">
        <v>37</v>
      </c>
      <c r="E225" s="2">
        <v>7560</v>
      </c>
      <c r="F225" t="s">
        <v>43</v>
      </c>
      <c r="G225" t="s">
        <v>209</v>
      </c>
      <c r="H225" t="s">
        <v>210</v>
      </c>
      <c r="I225" t="s">
        <v>32</v>
      </c>
      <c r="J225" t="s">
        <v>211</v>
      </c>
      <c r="K225" t="s">
        <v>212</v>
      </c>
      <c r="L225">
        <v>3175</v>
      </c>
      <c r="M225" t="s">
        <v>20</v>
      </c>
      <c r="N225" t="s">
        <v>213</v>
      </c>
      <c r="O225" t="s">
        <v>22</v>
      </c>
    </row>
    <row r="226" spans="1:15">
      <c r="A226" t="s">
        <v>238</v>
      </c>
      <c r="B226" t="s">
        <v>42</v>
      </c>
      <c r="C226" s="1">
        <v>44502</v>
      </c>
      <c r="D226" t="s">
        <v>37</v>
      </c>
      <c r="E226" s="2">
        <v>7127</v>
      </c>
      <c r="F226" t="s">
        <v>43</v>
      </c>
      <c r="G226" t="s">
        <v>239</v>
      </c>
      <c r="H226" t="s">
        <v>240</v>
      </c>
      <c r="I226" t="s">
        <v>32</v>
      </c>
      <c r="J226" t="s">
        <v>241</v>
      </c>
      <c r="K226" t="s">
        <v>242</v>
      </c>
      <c r="L226">
        <v>3764</v>
      </c>
      <c r="M226" t="s">
        <v>20</v>
      </c>
      <c r="N226" t="s">
        <v>243</v>
      </c>
      <c r="O226" t="s">
        <v>22</v>
      </c>
    </row>
    <row r="227" spans="1:15">
      <c r="A227" t="s">
        <v>249</v>
      </c>
      <c r="B227" t="s">
        <v>42</v>
      </c>
      <c r="C227" s="1">
        <v>44502</v>
      </c>
      <c r="D227" t="s">
        <v>37</v>
      </c>
      <c r="E227" s="2">
        <v>6770</v>
      </c>
      <c r="F227" t="s">
        <v>43</v>
      </c>
      <c r="G227" t="s">
        <v>250</v>
      </c>
      <c r="H227" t="s">
        <v>251</v>
      </c>
      <c r="I227" t="s">
        <v>32</v>
      </c>
      <c r="J227" t="s">
        <v>252</v>
      </c>
      <c r="K227" t="s">
        <v>253</v>
      </c>
      <c r="L227">
        <v>3169</v>
      </c>
      <c r="M227" t="s">
        <v>20</v>
      </c>
      <c r="N227" t="s">
        <v>142</v>
      </c>
      <c r="O227" t="s">
        <v>22</v>
      </c>
    </row>
    <row r="228" spans="1:15">
      <c r="A228" t="s">
        <v>279</v>
      </c>
      <c r="B228" t="s">
        <v>15</v>
      </c>
      <c r="C228" s="1">
        <v>44343</v>
      </c>
      <c r="D228" t="s">
        <v>37</v>
      </c>
      <c r="E228" s="2">
        <v>22000</v>
      </c>
      <c r="F228" t="s">
        <v>38</v>
      </c>
      <c r="G228" t="s">
        <v>280</v>
      </c>
      <c r="H228" t="s">
        <v>281</v>
      </c>
      <c r="I228" t="s">
        <v>32</v>
      </c>
      <c r="J228" t="s">
        <v>224</v>
      </c>
      <c r="K228" t="s">
        <v>282</v>
      </c>
      <c r="L228">
        <v>3134</v>
      </c>
      <c r="M228" t="s">
        <v>20</v>
      </c>
      <c r="N228" t="s">
        <v>226</v>
      </c>
      <c r="O228" t="s">
        <v>82</v>
      </c>
    </row>
    <row r="229" spans="1:15">
      <c r="A229" t="s">
        <v>307</v>
      </c>
      <c r="B229" t="s">
        <v>15</v>
      </c>
      <c r="C229" s="1">
        <v>44340</v>
      </c>
      <c r="D229" t="s">
        <v>37</v>
      </c>
      <c r="E229" s="2">
        <v>2500</v>
      </c>
      <c r="F229" t="s">
        <v>38</v>
      </c>
      <c r="G229" t="s">
        <v>308</v>
      </c>
      <c r="H229" t="s">
        <v>309</v>
      </c>
      <c r="I229" t="s">
        <v>32</v>
      </c>
      <c r="J229" t="s">
        <v>310</v>
      </c>
      <c r="K229" t="s">
        <v>311</v>
      </c>
      <c r="L229">
        <v>2113</v>
      </c>
      <c r="M229" t="s">
        <v>27</v>
      </c>
      <c r="N229" t="s">
        <v>312</v>
      </c>
      <c r="O229" t="s">
        <v>82</v>
      </c>
    </row>
    <row r="230" spans="1:15">
      <c r="A230" t="s">
        <v>352</v>
      </c>
      <c r="B230" t="s">
        <v>42</v>
      </c>
      <c r="C230" s="1">
        <v>44503</v>
      </c>
      <c r="D230" t="s">
        <v>37</v>
      </c>
      <c r="E230" s="2">
        <v>5500</v>
      </c>
      <c r="F230" t="s">
        <v>43</v>
      </c>
      <c r="G230" t="s">
        <v>353</v>
      </c>
      <c r="H230" t="s">
        <v>354</v>
      </c>
      <c r="I230" t="s">
        <v>32</v>
      </c>
      <c r="J230" t="s">
        <v>355</v>
      </c>
      <c r="K230" t="s">
        <v>356</v>
      </c>
      <c r="L230">
        <v>6929</v>
      </c>
      <c r="M230" t="s">
        <v>25</v>
      </c>
      <c r="N230" t="s">
        <v>357</v>
      </c>
      <c r="O230" t="s">
        <v>22</v>
      </c>
    </row>
    <row r="231" spans="1:15" ht="15.75">
      <c r="A231" t="s">
        <v>369</v>
      </c>
      <c r="B231" t="s">
        <v>15</v>
      </c>
      <c r="C231" s="1">
        <v>44337</v>
      </c>
      <c r="D231" t="s">
        <v>37</v>
      </c>
      <c r="E231" s="2">
        <v>5500</v>
      </c>
      <c r="F231" t="s">
        <v>38</v>
      </c>
      <c r="G231" t="s">
        <v>370</v>
      </c>
      <c r="H231" s="3" t="s">
        <v>371</v>
      </c>
      <c r="I231" t="s">
        <v>32</v>
      </c>
      <c r="J231" t="s">
        <v>372</v>
      </c>
      <c r="K231" t="s">
        <v>373</v>
      </c>
      <c r="L231">
        <v>2170</v>
      </c>
      <c r="M231" t="s">
        <v>27</v>
      </c>
      <c r="N231" t="s">
        <v>374</v>
      </c>
      <c r="O231" t="s">
        <v>22</v>
      </c>
    </row>
    <row r="232" spans="1:15">
      <c r="A232" t="s">
        <v>389</v>
      </c>
      <c r="B232" t="s">
        <v>15</v>
      </c>
      <c r="C232" s="1">
        <v>44351</v>
      </c>
      <c r="D232" t="s">
        <v>37</v>
      </c>
      <c r="E232" s="2">
        <v>10000</v>
      </c>
      <c r="F232" t="s">
        <v>38</v>
      </c>
      <c r="G232" t="s">
        <v>390</v>
      </c>
      <c r="H232" t="s">
        <v>391</v>
      </c>
      <c r="I232" t="s">
        <v>32</v>
      </c>
      <c r="J232" t="s">
        <v>392</v>
      </c>
      <c r="K232" t="s">
        <v>393</v>
      </c>
      <c r="L232">
        <v>3033</v>
      </c>
      <c r="M232" t="s">
        <v>20</v>
      </c>
      <c r="N232" t="s">
        <v>394</v>
      </c>
      <c r="O232" t="s">
        <v>22</v>
      </c>
    </row>
    <row r="233" spans="1:15">
      <c r="A233" t="s">
        <v>395</v>
      </c>
      <c r="B233" t="s">
        <v>15</v>
      </c>
      <c r="C233" s="1">
        <v>44333</v>
      </c>
      <c r="D233" t="s">
        <v>37</v>
      </c>
      <c r="E233" s="2">
        <v>12620</v>
      </c>
      <c r="F233" t="s">
        <v>38</v>
      </c>
      <c r="G233" t="s">
        <v>396</v>
      </c>
      <c r="H233" t="s">
        <v>397</v>
      </c>
      <c r="I233" t="s">
        <v>32</v>
      </c>
      <c r="J233" t="s">
        <v>398</v>
      </c>
      <c r="K233" t="s">
        <v>399</v>
      </c>
      <c r="L233">
        <v>2447</v>
      </c>
      <c r="M233" t="s">
        <v>27</v>
      </c>
      <c r="N233" t="s">
        <v>400</v>
      </c>
      <c r="O233" t="s">
        <v>33</v>
      </c>
    </row>
    <row r="234" spans="1:15">
      <c r="A234" t="s">
        <v>401</v>
      </c>
      <c r="B234" t="s">
        <v>15</v>
      </c>
      <c r="C234" s="1">
        <v>44334</v>
      </c>
      <c r="D234" t="s">
        <v>37</v>
      </c>
      <c r="E234" s="2">
        <v>15500</v>
      </c>
      <c r="F234" t="s">
        <v>38</v>
      </c>
      <c r="G234" t="s">
        <v>402</v>
      </c>
      <c r="H234" t="s">
        <v>403</v>
      </c>
      <c r="I234" t="s">
        <v>32</v>
      </c>
      <c r="J234" t="s">
        <v>404</v>
      </c>
      <c r="K234" t="s">
        <v>405</v>
      </c>
      <c r="L234">
        <v>2902</v>
      </c>
      <c r="M234" t="s">
        <v>95</v>
      </c>
      <c r="N234" t="s">
        <v>96</v>
      </c>
      <c r="O234" t="s">
        <v>22</v>
      </c>
    </row>
    <row r="235" spans="1:15">
      <c r="A235" t="s">
        <v>406</v>
      </c>
      <c r="B235" t="s">
        <v>15</v>
      </c>
      <c r="C235" s="1">
        <v>44341</v>
      </c>
      <c r="D235" t="s">
        <v>37</v>
      </c>
      <c r="E235" s="2">
        <v>10000</v>
      </c>
      <c r="F235" t="s">
        <v>38</v>
      </c>
      <c r="G235" t="s">
        <v>407</v>
      </c>
      <c r="H235" t="s">
        <v>408</v>
      </c>
      <c r="I235" t="s">
        <v>32</v>
      </c>
      <c r="J235" t="s">
        <v>409</v>
      </c>
      <c r="K235" t="s">
        <v>410</v>
      </c>
      <c r="L235">
        <v>3807</v>
      </c>
      <c r="M235" t="s">
        <v>20</v>
      </c>
      <c r="N235" t="s">
        <v>411</v>
      </c>
      <c r="O235" t="s">
        <v>82</v>
      </c>
    </row>
    <row r="236" spans="1:15">
      <c r="A236" t="s">
        <v>412</v>
      </c>
      <c r="B236" t="s">
        <v>15</v>
      </c>
      <c r="C236" s="1">
        <v>44337</v>
      </c>
      <c r="D236" t="s">
        <v>37</v>
      </c>
      <c r="E236" s="2">
        <v>14152</v>
      </c>
      <c r="F236" t="s">
        <v>38</v>
      </c>
      <c r="G236" t="s">
        <v>407</v>
      </c>
      <c r="H236" t="s">
        <v>413</v>
      </c>
      <c r="I236" t="s">
        <v>32</v>
      </c>
      <c r="J236" t="s">
        <v>414</v>
      </c>
      <c r="K236" t="s">
        <v>415</v>
      </c>
      <c r="L236">
        <v>4888</v>
      </c>
      <c r="M236" t="s">
        <v>34</v>
      </c>
      <c r="N236" t="s">
        <v>416</v>
      </c>
      <c r="O236" t="s">
        <v>417</v>
      </c>
    </row>
    <row r="237" spans="1:15">
      <c r="A237" t="s">
        <v>434</v>
      </c>
      <c r="B237" t="s">
        <v>15</v>
      </c>
      <c r="C237" s="1">
        <v>44344</v>
      </c>
      <c r="D237" t="s">
        <v>37</v>
      </c>
      <c r="E237" s="2">
        <v>20000</v>
      </c>
      <c r="F237" t="s">
        <v>38</v>
      </c>
      <c r="G237" t="s">
        <v>435</v>
      </c>
      <c r="H237" t="s">
        <v>436</v>
      </c>
      <c r="I237" t="s">
        <v>32</v>
      </c>
      <c r="J237" t="s">
        <v>437</v>
      </c>
      <c r="K237" t="s">
        <v>438</v>
      </c>
      <c r="L237">
        <v>2604</v>
      </c>
      <c r="M237" t="s">
        <v>95</v>
      </c>
      <c r="N237" t="s">
        <v>439</v>
      </c>
      <c r="O237" t="s">
        <v>22</v>
      </c>
    </row>
    <row r="238" spans="1:15">
      <c r="A238" t="s">
        <v>440</v>
      </c>
      <c r="B238" t="s">
        <v>42</v>
      </c>
      <c r="C238" s="1">
        <v>44246</v>
      </c>
      <c r="D238" t="s">
        <v>441</v>
      </c>
      <c r="E238" s="2">
        <v>57412.3</v>
      </c>
      <c r="F238" t="s">
        <v>315</v>
      </c>
      <c r="G238" t="s">
        <v>442</v>
      </c>
      <c r="H238" t="s">
        <v>443</v>
      </c>
      <c r="I238" t="s">
        <v>24</v>
      </c>
      <c r="J238" t="s">
        <v>444</v>
      </c>
      <c r="K238" t="s">
        <v>319</v>
      </c>
      <c r="L238">
        <v>5641</v>
      </c>
      <c r="M238" t="s">
        <v>26</v>
      </c>
      <c r="N238" t="s">
        <v>45</v>
      </c>
      <c r="O238" t="s">
        <v>82</v>
      </c>
    </row>
    <row r="239" spans="1:15">
      <c r="A239" t="s">
        <v>451</v>
      </c>
      <c r="B239" t="s">
        <v>42</v>
      </c>
      <c r="C239" s="1">
        <v>44516</v>
      </c>
      <c r="D239" t="s">
        <v>37</v>
      </c>
      <c r="E239" s="2">
        <v>5500</v>
      </c>
      <c r="F239" t="s">
        <v>43</v>
      </c>
      <c r="G239" t="s">
        <v>452</v>
      </c>
      <c r="H239" t="s">
        <v>453</v>
      </c>
      <c r="I239" t="s">
        <v>32</v>
      </c>
      <c r="J239" t="s">
        <v>452</v>
      </c>
      <c r="K239" t="s">
        <v>454</v>
      </c>
      <c r="L239">
        <v>3450</v>
      </c>
      <c r="M239" t="s">
        <v>20</v>
      </c>
      <c r="N239" t="s">
        <v>455</v>
      </c>
      <c r="O239" t="s">
        <v>22</v>
      </c>
    </row>
    <row r="240" spans="1:15">
      <c r="A240" t="s">
        <v>462</v>
      </c>
      <c r="B240" t="s">
        <v>15</v>
      </c>
      <c r="C240" s="1">
        <v>44333</v>
      </c>
      <c r="D240" t="s">
        <v>37</v>
      </c>
      <c r="E240" s="2">
        <v>20000</v>
      </c>
      <c r="F240" t="s">
        <v>38</v>
      </c>
      <c r="G240" t="s">
        <v>463</v>
      </c>
      <c r="H240" t="s">
        <v>464</v>
      </c>
      <c r="I240" t="s">
        <v>32</v>
      </c>
      <c r="J240" t="s">
        <v>465</v>
      </c>
      <c r="K240" t="s">
        <v>466</v>
      </c>
      <c r="L240">
        <v>3151</v>
      </c>
      <c r="M240" t="s">
        <v>20</v>
      </c>
      <c r="N240" t="s">
        <v>148</v>
      </c>
      <c r="O240" t="s">
        <v>82</v>
      </c>
    </row>
    <row r="241" spans="1:15">
      <c r="A241" t="s">
        <v>467</v>
      </c>
      <c r="B241" t="s">
        <v>15</v>
      </c>
      <c r="C241" s="1">
        <v>44334</v>
      </c>
      <c r="D241" t="s">
        <v>37</v>
      </c>
      <c r="E241" s="2">
        <v>18360</v>
      </c>
      <c r="F241" t="s">
        <v>38</v>
      </c>
      <c r="G241" t="s">
        <v>468</v>
      </c>
      <c r="H241" t="s">
        <v>469</v>
      </c>
      <c r="I241" t="s">
        <v>32</v>
      </c>
      <c r="J241" t="s">
        <v>470</v>
      </c>
      <c r="K241" t="s">
        <v>471</v>
      </c>
      <c r="L241">
        <v>3201</v>
      </c>
      <c r="M241" t="s">
        <v>20</v>
      </c>
      <c r="N241" t="s">
        <v>472</v>
      </c>
      <c r="O241" t="s">
        <v>22</v>
      </c>
    </row>
    <row r="242" spans="1:15">
      <c r="A242" t="s">
        <v>484</v>
      </c>
      <c r="B242" t="s">
        <v>15</v>
      </c>
      <c r="C242" s="1">
        <v>44337</v>
      </c>
      <c r="D242" t="s">
        <v>37</v>
      </c>
      <c r="E242" s="2">
        <v>5000</v>
      </c>
      <c r="F242" t="s">
        <v>38</v>
      </c>
      <c r="G242" t="s">
        <v>485</v>
      </c>
      <c r="H242" t="s">
        <v>486</v>
      </c>
      <c r="I242" t="s">
        <v>32</v>
      </c>
      <c r="J242" t="s">
        <v>487</v>
      </c>
      <c r="K242" t="s">
        <v>488</v>
      </c>
      <c r="L242">
        <v>5022</v>
      </c>
      <c r="M242" t="s">
        <v>26</v>
      </c>
      <c r="N242" t="s">
        <v>340</v>
      </c>
      <c r="O242" t="s">
        <v>22</v>
      </c>
    </row>
    <row r="243" spans="1:15">
      <c r="A243" t="s">
        <v>515</v>
      </c>
      <c r="B243" t="s">
        <v>42</v>
      </c>
      <c r="C243" s="1">
        <v>44503</v>
      </c>
      <c r="D243" t="s">
        <v>37</v>
      </c>
      <c r="E243" s="2">
        <v>6600</v>
      </c>
      <c r="F243" t="s">
        <v>43</v>
      </c>
      <c r="G243" t="s">
        <v>516</v>
      </c>
      <c r="H243" t="s">
        <v>517</v>
      </c>
      <c r="I243" t="s">
        <v>32</v>
      </c>
      <c r="J243" t="s">
        <v>518</v>
      </c>
      <c r="K243" t="s">
        <v>519</v>
      </c>
      <c r="L243">
        <v>3216</v>
      </c>
      <c r="M243" t="s">
        <v>20</v>
      </c>
      <c r="N243" t="s">
        <v>520</v>
      </c>
      <c r="O243" t="s">
        <v>22</v>
      </c>
    </row>
    <row r="244" spans="1:15">
      <c r="A244" t="s">
        <v>521</v>
      </c>
      <c r="B244" t="s">
        <v>42</v>
      </c>
      <c r="C244" s="1">
        <v>44536</v>
      </c>
      <c r="D244" t="s">
        <v>37</v>
      </c>
      <c r="E244" s="2">
        <v>12000</v>
      </c>
      <c r="F244" t="s">
        <v>43</v>
      </c>
      <c r="G244" t="s">
        <v>522</v>
      </c>
      <c r="H244" t="s">
        <v>523</v>
      </c>
      <c r="I244" t="s">
        <v>32</v>
      </c>
      <c r="J244" t="s">
        <v>524</v>
      </c>
      <c r="K244" t="s">
        <v>525</v>
      </c>
      <c r="L244">
        <v>6101</v>
      </c>
      <c r="M244" t="s">
        <v>25</v>
      </c>
      <c r="N244" t="s">
        <v>193</v>
      </c>
      <c r="O244" t="s">
        <v>82</v>
      </c>
    </row>
    <row r="245" spans="1:15">
      <c r="A245" t="s">
        <v>526</v>
      </c>
      <c r="B245" t="s">
        <v>42</v>
      </c>
      <c r="C245" s="1">
        <v>44502</v>
      </c>
      <c r="D245" t="s">
        <v>37</v>
      </c>
      <c r="E245" s="2">
        <v>12000</v>
      </c>
      <c r="F245" t="s">
        <v>43</v>
      </c>
      <c r="G245" t="s">
        <v>527</v>
      </c>
      <c r="H245" t="s">
        <v>528</v>
      </c>
      <c r="I245" t="s">
        <v>32</v>
      </c>
      <c r="J245" t="s">
        <v>529</v>
      </c>
      <c r="K245" t="s">
        <v>530</v>
      </c>
      <c r="L245">
        <v>5126</v>
      </c>
      <c r="M245" t="s">
        <v>26</v>
      </c>
      <c r="N245" t="s">
        <v>531</v>
      </c>
      <c r="O245" t="s">
        <v>22</v>
      </c>
    </row>
    <row r="246" spans="1:15">
      <c r="A246" t="s">
        <v>532</v>
      </c>
      <c r="B246" t="s">
        <v>15</v>
      </c>
      <c r="C246" s="1">
        <v>44355</v>
      </c>
      <c r="D246" t="s">
        <v>37</v>
      </c>
      <c r="E246" s="2">
        <v>8500</v>
      </c>
      <c r="F246" t="s">
        <v>38</v>
      </c>
      <c r="G246" t="s">
        <v>533</v>
      </c>
      <c r="H246" t="s">
        <v>534</v>
      </c>
      <c r="I246" t="s">
        <v>32</v>
      </c>
      <c r="J246" t="s">
        <v>535</v>
      </c>
      <c r="K246" t="s">
        <v>536</v>
      </c>
      <c r="L246">
        <v>5540</v>
      </c>
      <c r="M246" t="s">
        <v>26</v>
      </c>
      <c r="N246" t="s">
        <v>45</v>
      </c>
      <c r="O246" t="s">
        <v>82</v>
      </c>
    </row>
    <row r="247" spans="1:15">
      <c r="A247" t="s">
        <v>593</v>
      </c>
      <c r="B247" t="s">
        <v>42</v>
      </c>
      <c r="C247" s="1">
        <v>44502</v>
      </c>
      <c r="D247" t="s">
        <v>37</v>
      </c>
      <c r="E247" s="2">
        <v>9000</v>
      </c>
      <c r="F247" t="s">
        <v>43</v>
      </c>
      <c r="G247" t="s">
        <v>594</v>
      </c>
      <c r="H247" t="s">
        <v>595</v>
      </c>
      <c r="I247" t="s">
        <v>32</v>
      </c>
      <c r="J247" t="s">
        <v>596</v>
      </c>
      <c r="K247" t="s">
        <v>597</v>
      </c>
      <c r="L247">
        <v>5631</v>
      </c>
      <c r="M247" t="s">
        <v>26</v>
      </c>
      <c r="N247" t="s">
        <v>45</v>
      </c>
      <c r="O247" t="s">
        <v>82</v>
      </c>
    </row>
    <row r="248" spans="1:15">
      <c r="A248" t="s">
        <v>613</v>
      </c>
      <c r="B248" t="s">
        <v>42</v>
      </c>
      <c r="C248" s="1">
        <v>44446</v>
      </c>
      <c r="D248" t="s">
        <v>37</v>
      </c>
      <c r="E248" s="2">
        <v>7000</v>
      </c>
      <c r="F248" t="s">
        <v>43</v>
      </c>
      <c r="G248" t="s">
        <v>614</v>
      </c>
      <c r="H248" t="s">
        <v>615</v>
      </c>
      <c r="I248" t="s">
        <v>32</v>
      </c>
      <c r="J248" t="s">
        <v>616</v>
      </c>
      <c r="K248" t="s">
        <v>617</v>
      </c>
      <c r="L248">
        <v>4550</v>
      </c>
      <c r="M248" t="s">
        <v>34</v>
      </c>
      <c r="N248" t="s">
        <v>618</v>
      </c>
      <c r="O248" t="s">
        <v>48</v>
      </c>
    </row>
    <row r="249" spans="1:15">
      <c r="A249" t="s">
        <v>640</v>
      </c>
      <c r="B249" t="s">
        <v>42</v>
      </c>
      <c r="C249" s="1">
        <v>44502</v>
      </c>
      <c r="D249" t="s">
        <v>37</v>
      </c>
      <c r="E249" s="2">
        <v>12000</v>
      </c>
      <c r="F249" t="s">
        <v>43</v>
      </c>
      <c r="G249" t="s">
        <v>641</v>
      </c>
      <c r="H249" t="s">
        <v>642</v>
      </c>
      <c r="I249" t="s">
        <v>32</v>
      </c>
      <c r="J249" t="s">
        <v>643</v>
      </c>
      <c r="K249" t="s">
        <v>644</v>
      </c>
      <c r="L249">
        <v>5022</v>
      </c>
      <c r="M249" t="s">
        <v>26</v>
      </c>
      <c r="N249" t="s">
        <v>340</v>
      </c>
      <c r="O249" t="s">
        <v>22</v>
      </c>
    </row>
    <row r="250" spans="1:15">
      <c r="A250" t="s">
        <v>645</v>
      </c>
      <c r="B250" t="s">
        <v>42</v>
      </c>
      <c r="C250" s="1">
        <v>44524</v>
      </c>
      <c r="D250" t="s">
        <v>37</v>
      </c>
      <c r="E250" s="2">
        <v>12000</v>
      </c>
      <c r="F250" t="s">
        <v>43</v>
      </c>
      <c r="G250" t="s">
        <v>646</v>
      </c>
      <c r="H250" t="s">
        <v>647</v>
      </c>
      <c r="I250" t="s">
        <v>32</v>
      </c>
      <c r="J250" t="s">
        <v>648</v>
      </c>
      <c r="K250" t="s">
        <v>649</v>
      </c>
      <c r="L250">
        <v>3178</v>
      </c>
      <c r="M250" t="s">
        <v>20</v>
      </c>
      <c r="N250" t="s">
        <v>52</v>
      </c>
      <c r="O250" t="s">
        <v>82</v>
      </c>
    </row>
    <row r="251" spans="1:15">
      <c r="A251" t="s">
        <v>685</v>
      </c>
      <c r="B251" t="s">
        <v>686</v>
      </c>
      <c r="C251" s="1">
        <v>44362</v>
      </c>
      <c r="D251" t="s">
        <v>295</v>
      </c>
      <c r="E251" s="2">
        <v>1084.5999999999999</v>
      </c>
      <c r="F251" t="s">
        <v>296</v>
      </c>
      <c r="G251" t="s">
        <v>687</v>
      </c>
      <c r="H251" t="s">
        <v>688</v>
      </c>
      <c r="I251" t="s">
        <v>24</v>
      </c>
      <c r="J251" t="s">
        <v>689</v>
      </c>
      <c r="K251" t="s">
        <v>690</v>
      </c>
      <c r="L251">
        <v>6100</v>
      </c>
      <c r="M251" t="s">
        <v>25</v>
      </c>
      <c r="N251" t="s">
        <v>193</v>
      </c>
      <c r="O251" t="s">
        <v>82</v>
      </c>
    </row>
    <row r="252" spans="1:15">
      <c r="A252" t="s">
        <v>700</v>
      </c>
      <c r="B252" t="s">
        <v>42</v>
      </c>
      <c r="C252" s="1">
        <v>44525</v>
      </c>
      <c r="D252" t="s">
        <v>37</v>
      </c>
      <c r="E252" s="2">
        <v>5681</v>
      </c>
      <c r="F252" t="s">
        <v>43</v>
      </c>
      <c r="G252" t="s">
        <v>701</v>
      </c>
      <c r="H252" t="s">
        <v>702</v>
      </c>
      <c r="I252" t="s">
        <v>32</v>
      </c>
      <c r="J252" t="s">
        <v>703</v>
      </c>
      <c r="K252" t="s">
        <v>704</v>
      </c>
      <c r="L252">
        <v>5238</v>
      </c>
      <c r="M252" t="s">
        <v>26</v>
      </c>
      <c r="N252" t="s">
        <v>565</v>
      </c>
      <c r="O252" t="s">
        <v>82</v>
      </c>
    </row>
    <row r="253" spans="1:15">
      <c r="A253" t="s">
        <v>724</v>
      </c>
      <c r="B253" t="s">
        <v>42</v>
      </c>
      <c r="C253" s="1">
        <v>44363</v>
      </c>
      <c r="D253" t="s">
        <v>441</v>
      </c>
      <c r="E253" s="2">
        <v>16793</v>
      </c>
      <c r="F253" t="s">
        <v>315</v>
      </c>
      <c r="G253" t="s">
        <v>725</v>
      </c>
      <c r="H253" t="s">
        <v>726</v>
      </c>
      <c r="I253" t="s">
        <v>24</v>
      </c>
      <c r="J253" t="s">
        <v>727</v>
      </c>
      <c r="K253" t="s">
        <v>728</v>
      </c>
      <c r="L253">
        <v>5433</v>
      </c>
      <c r="M253" t="s">
        <v>26</v>
      </c>
      <c r="N253" t="s">
        <v>45</v>
      </c>
      <c r="O253" t="s">
        <v>82</v>
      </c>
    </row>
    <row r="254" spans="1:15">
      <c r="A254" t="s">
        <v>738</v>
      </c>
      <c r="B254" t="s">
        <v>15</v>
      </c>
      <c r="C254" s="1">
        <v>44348</v>
      </c>
      <c r="D254" t="s">
        <v>37</v>
      </c>
      <c r="E254" s="2">
        <v>9900</v>
      </c>
      <c r="F254" t="s">
        <v>38</v>
      </c>
      <c r="G254" t="s">
        <v>739</v>
      </c>
      <c r="H254" t="s">
        <v>740</v>
      </c>
      <c r="I254" t="s">
        <v>32</v>
      </c>
      <c r="J254" t="s">
        <v>741</v>
      </c>
      <c r="K254" t="s">
        <v>742</v>
      </c>
      <c r="L254">
        <v>3618</v>
      </c>
      <c r="M254" t="s">
        <v>20</v>
      </c>
      <c r="N254" t="s">
        <v>44</v>
      </c>
      <c r="O254" t="s">
        <v>33</v>
      </c>
    </row>
    <row r="255" spans="1:15">
      <c r="A255" t="s">
        <v>743</v>
      </c>
      <c r="B255" t="s">
        <v>15</v>
      </c>
      <c r="C255" s="1">
        <v>44351</v>
      </c>
      <c r="D255" t="s">
        <v>37</v>
      </c>
      <c r="E255" s="2">
        <v>8800</v>
      </c>
      <c r="F255" t="s">
        <v>38</v>
      </c>
      <c r="G255" t="s">
        <v>744</v>
      </c>
      <c r="H255" t="s">
        <v>745</v>
      </c>
      <c r="I255" t="s">
        <v>32</v>
      </c>
      <c r="J255" t="s">
        <v>746</v>
      </c>
      <c r="K255" t="s">
        <v>747</v>
      </c>
      <c r="L255">
        <v>3032</v>
      </c>
      <c r="M255" t="s">
        <v>20</v>
      </c>
      <c r="N255" t="s">
        <v>394</v>
      </c>
      <c r="O255" t="s">
        <v>22</v>
      </c>
    </row>
    <row r="256" spans="1:15">
      <c r="A256" t="s">
        <v>783</v>
      </c>
      <c r="B256" t="s">
        <v>15</v>
      </c>
      <c r="C256" s="1">
        <v>44334</v>
      </c>
      <c r="D256" t="s">
        <v>37</v>
      </c>
      <c r="E256" s="2">
        <v>13000</v>
      </c>
      <c r="F256" t="s">
        <v>38</v>
      </c>
      <c r="G256" t="s">
        <v>784</v>
      </c>
      <c r="H256" t="s">
        <v>785</v>
      </c>
      <c r="I256" t="s">
        <v>32</v>
      </c>
      <c r="J256" t="s">
        <v>786</v>
      </c>
      <c r="K256" t="s">
        <v>787</v>
      </c>
      <c r="L256">
        <v>2572</v>
      </c>
      <c r="M256" t="s">
        <v>27</v>
      </c>
      <c r="N256" t="s">
        <v>788</v>
      </c>
      <c r="O256" t="s">
        <v>82</v>
      </c>
    </row>
    <row r="257" spans="1:15">
      <c r="A257" t="s">
        <v>789</v>
      </c>
      <c r="B257" t="s">
        <v>42</v>
      </c>
      <c r="C257" s="1">
        <v>44536</v>
      </c>
      <c r="D257" t="s">
        <v>37</v>
      </c>
      <c r="E257" s="2">
        <v>11993</v>
      </c>
      <c r="F257" t="s">
        <v>43</v>
      </c>
      <c r="G257" t="s">
        <v>790</v>
      </c>
      <c r="H257" t="s">
        <v>791</v>
      </c>
      <c r="I257" t="s">
        <v>32</v>
      </c>
      <c r="J257" t="s">
        <v>792</v>
      </c>
      <c r="K257" t="s">
        <v>793</v>
      </c>
      <c r="L257">
        <v>3803</v>
      </c>
      <c r="M257" t="s">
        <v>20</v>
      </c>
      <c r="N257" t="s">
        <v>213</v>
      </c>
      <c r="O257" t="s">
        <v>22</v>
      </c>
    </row>
    <row r="258" spans="1:15">
      <c r="A258" t="s">
        <v>836</v>
      </c>
      <c r="B258" t="s">
        <v>15</v>
      </c>
      <c r="C258" s="1">
        <v>44341</v>
      </c>
      <c r="D258" t="s">
        <v>37</v>
      </c>
      <c r="E258" s="2">
        <v>5000</v>
      </c>
      <c r="F258" t="s">
        <v>38</v>
      </c>
      <c r="G258" t="s">
        <v>837</v>
      </c>
      <c r="H258" t="s">
        <v>838</v>
      </c>
      <c r="I258" t="s">
        <v>32</v>
      </c>
      <c r="J258" t="s">
        <v>839</v>
      </c>
      <c r="K258" t="s">
        <v>840</v>
      </c>
      <c r="L258">
        <v>3055</v>
      </c>
      <c r="M258" t="s">
        <v>20</v>
      </c>
      <c r="N258" t="s">
        <v>841</v>
      </c>
      <c r="O258" t="s">
        <v>22</v>
      </c>
    </row>
    <row r="259" spans="1:15">
      <c r="A259" t="s">
        <v>862</v>
      </c>
      <c r="B259" t="s">
        <v>42</v>
      </c>
      <c r="C259" s="1">
        <v>44536</v>
      </c>
      <c r="D259" t="s">
        <v>37</v>
      </c>
      <c r="E259" s="2">
        <v>11770</v>
      </c>
      <c r="F259" t="s">
        <v>43</v>
      </c>
      <c r="G259" t="s">
        <v>863</v>
      </c>
      <c r="H259" t="s">
        <v>864</v>
      </c>
      <c r="I259" t="s">
        <v>32</v>
      </c>
      <c r="J259" t="s">
        <v>865</v>
      </c>
      <c r="K259" t="s">
        <v>866</v>
      </c>
      <c r="L259">
        <v>6023</v>
      </c>
      <c r="M259" t="s">
        <v>25</v>
      </c>
      <c r="N259" t="s">
        <v>450</v>
      </c>
      <c r="O259" t="s">
        <v>82</v>
      </c>
    </row>
    <row r="260" spans="1:15">
      <c r="A260" t="s">
        <v>867</v>
      </c>
      <c r="B260" t="s">
        <v>15</v>
      </c>
      <c r="C260" s="1">
        <v>44348</v>
      </c>
      <c r="D260" t="s">
        <v>37</v>
      </c>
      <c r="E260" s="2">
        <v>3890</v>
      </c>
      <c r="F260" t="s">
        <v>38</v>
      </c>
      <c r="G260" t="s">
        <v>868</v>
      </c>
      <c r="H260" t="s">
        <v>869</v>
      </c>
      <c r="I260" t="s">
        <v>32</v>
      </c>
      <c r="J260" t="s">
        <v>870</v>
      </c>
      <c r="K260" t="s">
        <v>871</v>
      </c>
      <c r="L260">
        <v>5045</v>
      </c>
      <c r="M260" t="s">
        <v>26</v>
      </c>
      <c r="N260" t="s">
        <v>684</v>
      </c>
      <c r="O260" t="s">
        <v>82</v>
      </c>
    </row>
    <row r="261" spans="1:15">
      <c r="A261" t="s">
        <v>888</v>
      </c>
      <c r="B261" t="s">
        <v>42</v>
      </c>
      <c r="C261" s="1">
        <v>44532</v>
      </c>
      <c r="D261" t="s">
        <v>37</v>
      </c>
      <c r="E261" s="2">
        <v>11220</v>
      </c>
      <c r="F261" t="s">
        <v>43</v>
      </c>
      <c r="G261" t="s">
        <v>889</v>
      </c>
      <c r="H261" t="s">
        <v>791</v>
      </c>
      <c r="I261" t="s">
        <v>32</v>
      </c>
      <c r="J261" t="s">
        <v>890</v>
      </c>
      <c r="K261" t="s">
        <v>891</v>
      </c>
      <c r="L261">
        <v>4560</v>
      </c>
      <c r="M261" t="s">
        <v>34</v>
      </c>
      <c r="N261" t="s">
        <v>892</v>
      </c>
      <c r="O261" t="s">
        <v>48</v>
      </c>
    </row>
    <row r="262" spans="1:15">
      <c r="A262" t="s">
        <v>897</v>
      </c>
      <c r="B262" t="s">
        <v>15</v>
      </c>
      <c r="C262" s="1">
        <v>44349</v>
      </c>
      <c r="D262" t="s">
        <v>37</v>
      </c>
      <c r="E262" s="2">
        <v>16000</v>
      </c>
      <c r="F262" t="s">
        <v>38</v>
      </c>
      <c r="G262" t="s">
        <v>898</v>
      </c>
      <c r="H262" t="s">
        <v>899</v>
      </c>
      <c r="I262" t="s">
        <v>32</v>
      </c>
      <c r="J262" t="s">
        <v>900</v>
      </c>
      <c r="K262" t="s">
        <v>901</v>
      </c>
      <c r="L262">
        <v>5211</v>
      </c>
      <c r="M262" t="s">
        <v>26</v>
      </c>
      <c r="N262" t="s">
        <v>586</v>
      </c>
      <c r="O262" t="s">
        <v>587</v>
      </c>
    </row>
    <row r="263" spans="1:15">
      <c r="A263" t="s">
        <v>905</v>
      </c>
      <c r="B263" t="s">
        <v>15</v>
      </c>
      <c r="C263" s="1">
        <v>44333</v>
      </c>
      <c r="D263" t="s">
        <v>37</v>
      </c>
      <c r="E263" s="2">
        <v>3000</v>
      </c>
      <c r="F263" t="s">
        <v>38</v>
      </c>
      <c r="G263" t="s">
        <v>906</v>
      </c>
      <c r="H263" t="s">
        <v>907</v>
      </c>
      <c r="I263" t="s">
        <v>32</v>
      </c>
      <c r="J263" t="s">
        <v>908</v>
      </c>
      <c r="K263" t="s">
        <v>909</v>
      </c>
      <c r="L263">
        <v>3076</v>
      </c>
      <c r="M263" t="s">
        <v>20</v>
      </c>
      <c r="N263" t="s">
        <v>910</v>
      </c>
      <c r="O263" t="s">
        <v>22</v>
      </c>
    </row>
    <row r="264" spans="1:15">
      <c r="A264" t="s">
        <v>933</v>
      </c>
      <c r="B264" t="s">
        <v>15</v>
      </c>
      <c r="C264" s="1">
        <v>44337</v>
      </c>
      <c r="D264" t="s">
        <v>37</v>
      </c>
      <c r="E264" s="2">
        <v>7000</v>
      </c>
      <c r="F264" t="s">
        <v>38</v>
      </c>
      <c r="G264" t="s">
        <v>485</v>
      </c>
      <c r="H264" t="s">
        <v>934</v>
      </c>
      <c r="I264" t="s">
        <v>32</v>
      </c>
      <c r="J264" t="s">
        <v>252</v>
      </c>
      <c r="K264" t="s">
        <v>935</v>
      </c>
      <c r="L264">
        <v>3169</v>
      </c>
      <c r="M264" t="s">
        <v>20</v>
      </c>
      <c r="N264" t="s">
        <v>142</v>
      </c>
      <c r="O264" t="s">
        <v>22</v>
      </c>
    </row>
    <row r="265" spans="1:15">
      <c r="A265" t="s">
        <v>954</v>
      </c>
      <c r="B265" t="s">
        <v>15</v>
      </c>
      <c r="C265" s="1">
        <v>44334</v>
      </c>
      <c r="D265" t="s">
        <v>37</v>
      </c>
      <c r="E265" s="2">
        <v>10000</v>
      </c>
      <c r="F265" t="s">
        <v>38</v>
      </c>
      <c r="G265" t="s">
        <v>955</v>
      </c>
      <c r="H265" t="s">
        <v>956</v>
      </c>
      <c r="I265" t="s">
        <v>32</v>
      </c>
      <c r="J265" t="s">
        <v>792</v>
      </c>
      <c r="K265" t="s">
        <v>957</v>
      </c>
      <c r="L265">
        <v>3808</v>
      </c>
      <c r="M265" t="s">
        <v>20</v>
      </c>
      <c r="N265" t="s">
        <v>213</v>
      </c>
      <c r="O265" t="s">
        <v>22</v>
      </c>
    </row>
    <row r="266" spans="1:15">
      <c r="A266" t="s">
        <v>1008</v>
      </c>
      <c r="B266" t="s">
        <v>42</v>
      </c>
      <c r="C266" s="1">
        <v>44532</v>
      </c>
      <c r="D266" t="s">
        <v>37</v>
      </c>
      <c r="E266" s="2">
        <v>12000</v>
      </c>
      <c r="F266" t="s">
        <v>43</v>
      </c>
      <c r="G266" t="s">
        <v>1009</v>
      </c>
      <c r="H266" t="s">
        <v>1010</v>
      </c>
      <c r="I266" t="s">
        <v>32</v>
      </c>
      <c r="J266" t="s">
        <v>1011</v>
      </c>
      <c r="K266" t="s">
        <v>1012</v>
      </c>
      <c r="L266">
        <v>3074</v>
      </c>
      <c r="M266" t="s">
        <v>20</v>
      </c>
      <c r="N266" t="s">
        <v>910</v>
      </c>
      <c r="O266" t="s">
        <v>22</v>
      </c>
    </row>
    <row r="267" spans="1:15">
      <c r="A267" t="s">
        <v>1013</v>
      </c>
      <c r="B267" t="s">
        <v>42</v>
      </c>
      <c r="C267" s="1">
        <v>44502</v>
      </c>
      <c r="D267" t="s">
        <v>37</v>
      </c>
      <c r="E267" s="2">
        <v>7667</v>
      </c>
      <c r="F267" t="s">
        <v>43</v>
      </c>
      <c r="G267" t="s">
        <v>1014</v>
      </c>
      <c r="H267" t="s">
        <v>1015</v>
      </c>
      <c r="I267" t="s">
        <v>32</v>
      </c>
      <c r="J267" t="s">
        <v>1016</v>
      </c>
      <c r="K267" t="s">
        <v>1017</v>
      </c>
      <c r="L267">
        <v>2450</v>
      </c>
      <c r="M267" t="s">
        <v>27</v>
      </c>
      <c r="N267" t="s">
        <v>400</v>
      </c>
      <c r="O267" t="s">
        <v>33</v>
      </c>
    </row>
    <row r="268" spans="1:15">
      <c r="A268" t="s">
        <v>1018</v>
      </c>
      <c r="B268" t="s">
        <v>15</v>
      </c>
      <c r="C268" s="1">
        <v>44334</v>
      </c>
      <c r="D268" t="s">
        <v>37</v>
      </c>
      <c r="E268" s="2">
        <v>8493</v>
      </c>
      <c r="F268" t="s">
        <v>38</v>
      </c>
      <c r="G268" t="s">
        <v>1019</v>
      </c>
      <c r="H268" t="s">
        <v>1020</v>
      </c>
      <c r="I268" t="s">
        <v>32</v>
      </c>
      <c r="J268" t="s">
        <v>1021</v>
      </c>
      <c r="K268" t="s">
        <v>493</v>
      </c>
      <c r="L268">
        <v>6108</v>
      </c>
      <c r="M268" t="s">
        <v>25</v>
      </c>
      <c r="N268" t="s">
        <v>494</v>
      </c>
      <c r="O268" t="s">
        <v>22</v>
      </c>
    </row>
    <row r="269" spans="1:15">
      <c r="A269" t="s">
        <v>1039</v>
      </c>
      <c r="B269" t="s">
        <v>15</v>
      </c>
      <c r="C269" s="1">
        <v>44334</v>
      </c>
      <c r="D269" t="s">
        <v>37</v>
      </c>
      <c r="E269" s="2">
        <v>15000</v>
      </c>
      <c r="F269" t="s">
        <v>38</v>
      </c>
      <c r="G269" t="s">
        <v>485</v>
      </c>
      <c r="H269" t="s">
        <v>1040</v>
      </c>
      <c r="I269" t="s">
        <v>32</v>
      </c>
      <c r="J269" t="s">
        <v>1041</v>
      </c>
      <c r="K269" t="s">
        <v>1042</v>
      </c>
      <c r="L269">
        <v>7006</v>
      </c>
      <c r="M269" t="s">
        <v>965</v>
      </c>
      <c r="N269" t="s">
        <v>1043</v>
      </c>
      <c r="O269" t="s">
        <v>1044</v>
      </c>
    </row>
    <row r="270" spans="1:15">
      <c r="A270" t="s">
        <v>1045</v>
      </c>
      <c r="B270" t="s">
        <v>15</v>
      </c>
      <c r="C270" s="1">
        <v>44343</v>
      </c>
      <c r="D270" t="s">
        <v>37</v>
      </c>
      <c r="E270" s="2">
        <v>3300</v>
      </c>
      <c r="F270" t="s">
        <v>38</v>
      </c>
      <c r="G270" t="s">
        <v>1046</v>
      </c>
      <c r="H270" t="s">
        <v>1047</v>
      </c>
      <c r="I270" t="s">
        <v>32</v>
      </c>
      <c r="J270" t="s">
        <v>305</v>
      </c>
      <c r="K270" t="s">
        <v>1048</v>
      </c>
      <c r="L270">
        <v>2611</v>
      </c>
      <c r="M270" t="s">
        <v>95</v>
      </c>
      <c r="N270" t="s">
        <v>96</v>
      </c>
      <c r="O270" t="s">
        <v>22</v>
      </c>
    </row>
    <row r="271" spans="1:15">
      <c r="A271" t="s">
        <v>1052</v>
      </c>
      <c r="B271" t="s">
        <v>42</v>
      </c>
      <c r="C271" s="1">
        <v>44537</v>
      </c>
      <c r="D271" t="s">
        <v>37</v>
      </c>
      <c r="E271" s="2">
        <v>8397</v>
      </c>
      <c r="F271" t="s">
        <v>43</v>
      </c>
      <c r="G271" t="s">
        <v>1053</v>
      </c>
      <c r="H271" t="s">
        <v>1054</v>
      </c>
      <c r="I271" t="s">
        <v>32</v>
      </c>
      <c r="J271" t="s">
        <v>1055</v>
      </c>
      <c r="K271" t="s">
        <v>1056</v>
      </c>
      <c r="L271">
        <v>3076</v>
      </c>
      <c r="M271" t="s">
        <v>20</v>
      </c>
      <c r="N271" t="s">
        <v>910</v>
      </c>
      <c r="O271" t="s">
        <v>22</v>
      </c>
    </row>
    <row r="272" spans="1:15">
      <c r="A272" t="s">
        <v>1060</v>
      </c>
      <c r="B272" t="s">
        <v>15</v>
      </c>
      <c r="C272" s="1">
        <v>44349</v>
      </c>
      <c r="D272" t="s">
        <v>37</v>
      </c>
      <c r="E272" s="2">
        <v>6201</v>
      </c>
      <c r="F272" t="s">
        <v>38</v>
      </c>
      <c r="G272" t="s">
        <v>877</v>
      </c>
      <c r="H272" t="s">
        <v>1061</v>
      </c>
      <c r="I272" t="s">
        <v>32</v>
      </c>
      <c r="J272" t="s">
        <v>1062</v>
      </c>
      <c r="K272" t="s">
        <v>1063</v>
      </c>
      <c r="L272">
        <v>2357</v>
      </c>
      <c r="M272" t="s">
        <v>27</v>
      </c>
      <c r="N272" t="s">
        <v>712</v>
      </c>
      <c r="O272" t="s">
        <v>33</v>
      </c>
    </row>
    <row r="273" spans="1:15">
      <c r="A273" t="s">
        <v>1075</v>
      </c>
      <c r="B273" t="s">
        <v>15</v>
      </c>
      <c r="C273" s="1">
        <v>44344</v>
      </c>
      <c r="D273" t="s">
        <v>37</v>
      </c>
      <c r="E273" s="2">
        <v>20000</v>
      </c>
      <c r="F273" t="s">
        <v>38</v>
      </c>
      <c r="G273" t="s">
        <v>1076</v>
      </c>
      <c r="H273" t="s">
        <v>1077</v>
      </c>
      <c r="I273" t="s">
        <v>32</v>
      </c>
      <c r="J273" t="s">
        <v>1078</v>
      </c>
      <c r="K273" t="s">
        <v>1079</v>
      </c>
      <c r="L273">
        <v>6111</v>
      </c>
      <c r="M273" t="s">
        <v>25</v>
      </c>
      <c r="N273" t="s">
        <v>423</v>
      </c>
      <c r="O273" t="s">
        <v>82</v>
      </c>
    </row>
    <row r="274" spans="1:15">
      <c r="A274" t="s">
        <v>1080</v>
      </c>
      <c r="B274" t="s">
        <v>15</v>
      </c>
      <c r="C274" s="1">
        <v>44333</v>
      </c>
      <c r="D274" t="s">
        <v>37</v>
      </c>
      <c r="E274" s="2">
        <v>5000</v>
      </c>
      <c r="F274" t="s">
        <v>38</v>
      </c>
      <c r="G274" t="s">
        <v>1081</v>
      </c>
      <c r="H274" t="s">
        <v>1082</v>
      </c>
      <c r="I274" t="s">
        <v>32</v>
      </c>
      <c r="J274" t="s">
        <v>1083</v>
      </c>
      <c r="K274" t="s">
        <v>1084</v>
      </c>
      <c r="L274">
        <v>7301</v>
      </c>
      <c r="M274" t="s">
        <v>965</v>
      </c>
      <c r="N274" t="s">
        <v>1000</v>
      </c>
      <c r="O274" t="s">
        <v>22</v>
      </c>
    </row>
    <row r="275" spans="1:15">
      <c r="A275" t="s">
        <v>1085</v>
      </c>
      <c r="B275" s="2" t="s">
        <v>42</v>
      </c>
      <c r="C275" s="1">
        <v>44532</v>
      </c>
      <c r="D275" t="s">
        <v>37</v>
      </c>
      <c r="E275" s="2">
        <v>10000</v>
      </c>
      <c r="F275" t="s">
        <v>43</v>
      </c>
      <c r="G275" t="s">
        <v>1086</v>
      </c>
      <c r="H275" t="s">
        <v>1086</v>
      </c>
      <c r="I275" t="s">
        <v>32</v>
      </c>
      <c r="J275" t="s">
        <v>1087</v>
      </c>
      <c r="K275" t="s">
        <v>1088</v>
      </c>
      <c r="L275">
        <v>2479</v>
      </c>
      <c r="M275" t="s">
        <v>27</v>
      </c>
      <c r="N275" t="s">
        <v>248</v>
      </c>
      <c r="O275" t="s">
        <v>22</v>
      </c>
    </row>
    <row r="276" spans="1:15">
      <c r="A276" t="s">
        <v>1122</v>
      </c>
      <c r="B276" s="2" t="s">
        <v>42</v>
      </c>
      <c r="C276" s="1">
        <v>44529</v>
      </c>
      <c r="D276" t="s">
        <v>37</v>
      </c>
      <c r="E276" s="2">
        <v>9200</v>
      </c>
      <c r="F276" t="s">
        <v>43</v>
      </c>
      <c r="G276" t="s">
        <v>1123</v>
      </c>
      <c r="H276" t="s">
        <v>791</v>
      </c>
      <c r="I276" t="s">
        <v>32</v>
      </c>
      <c r="J276" t="s">
        <v>970</v>
      </c>
      <c r="K276" t="s">
        <v>1124</v>
      </c>
      <c r="L276">
        <v>3060</v>
      </c>
      <c r="M276" t="s">
        <v>20</v>
      </c>
      <c r="N276" t="s">
        <v>841</v>
      </c>
      <c r="O276" t="s">
        <v>22</v>
      </c>
    </row>
    <row r="277" spans="1:15">
      <c r="A277" t="s">
        <v>1125</v>
      </c>
      <c r="B277" s="2" t="s">
        <v>15</v>
      </c>
      <c r="C277" s="1">
        <v>44349</v>
      </c>
      <c r="D277" t="s">
        <v>37</v>
      </c>
      <c r="E277" s="2">
        <v>6500</v>
      </c>
      <c r="F277" t="s">
        <v>38</v>
      </c>
      <c r="G277" t="s">
        <v>754</v>
      </c>
      <c r="H277" t="s">
        <v>1126</v>
      </c>
      <c r="I277" t="s">
        <v>32</v>
      </c>
      <c r="J277" t="s">
        <v>241</v>
      </c>
      <c r="K277" t="s">
        <v>1127</v>
      </c>
      <c r="L277">
        <v>3764</v>
      </c>
      <c r="M277" t="s">
        <v>20</v>
      </c>
      <c r="N277" t="s">
        <v>243</v>
      </c>
      <c r="O277" t="s">
        <v>22</v>
      </c>
    </row>
    <row r="278" spans="1:15">
      <c r="A278" t="s">
        <v>1135</v>
      </c>
      <c r="B278" t="s">
        <v>42</v>
      </c>
      <c r="C278" s="1">
        <v>44498</v>
      </c>
      <c r="D278" t="s">
        <v>37</v>
      </c>
      <c r="E278" s="2">
        <v>13200</v>
      </c>
      <c r="F278" t="s">
        <v>43</v>
      </c>
      <c r="G278" t="s">
        <v>1136</v>
      </c>
      <c r="H278" t="s">
        <v>1137</v>
      </c>
      <c r="I278" t="s">
        <v>32</v>
      </c>
      <c r="J278" t="s">
        <v>218</v>
      </c>
      <c r="K278" t="s">
        <v>1138</v>
      </c>
      <c r="L278">
        <v>4810</v>
      </c>
      <c r="M278" t="s">
        <v>34</v>
      </c>
      <c r="N278" t="s">
        <v>1139</v>
      </c>
      <c r="O278" t="s">
        <v>48</v>
      </c>
    </row>
    <row r="279" spans="1:15">
      <c r="A279" t="s">
        <v>1156</v>
      </c>
      <c r="B279" t="s">
        <v>42</v>
      </c>
      <c r="C279" s="1">
        <v>44532</v>
      </c>
      <c r="D279" t="s">
        <v>37</v>
      </c>
      <c r="E279" s="2">
        <v>9000</v>
      </c>
      <c r="F279" t="s">
        <v>43</v>
      </c>
      <c r="G279" t="s">
        <v>1157</v>
      </c>
      <c r="H279" t="s">
        <v>1158</v>
      </c>
      <c r="I279" t="s">
        <v>32</v>
      </c>
      <c r="J279" t="s">
        <v>1159</v>
      </c>
      <c r="K279" t="s">
        <v>1160</v>
      </c>
      <c r="L279">
        <v>3020</v>
      </c>
      <c r="M279" t="s">
        <v>20</v>
      </c>
      <c r="N279" t="s">
        <v>483</v>
      </c>
      <c r="O279" t="s">
        <v>22</v>
      </c>
    </row>
    <row r="280" spans="1:15">
      <c r="A280" t="s">
        <v>1169</v>
      </c>
      <c r="B280" t="s">
        <v>15</v>
      </c>
      <c r="C280" s="1">
        <v>44341</v>
      </c>
      <c r="D280" t="s">
        <v>37</v>
      </c>
      <c r="E280" s="2">
        <v>6699</v>
      </c>
      <c r="F280" t="s">
        <v>38</v>
      </c>
      <c r="G280" t="s">
        <v>1170</v>
      </c>
      <c r="H280" t="s">
        <v>1171</v>
      </c>
      <c r="I280" t="s">
        <v>32</v>
      </c>
      <c r="J280" t="s">
        <v>1172</v>
      </c>
      <c r="K280" t="s">
        <v>1173</v>
      </c>
      <c r="L280">
        <v>3052</v>
      </c>
      <c r="M280" t="s">
        <v>20</v>
      </c>
      <c r="N280" t="s">
        <v>75</v>
      </c>
      <c r="O280" t="s">
        <v>83</v>
      </c>
    </row>
    <row r="281" spans="1:15">
      <c r="A281" t="s">
        <v>1208</v>
      </c>
      <c r="B281" t="s">
        <v>15</v>
      </c>
      <c r="C281" s="1">
        <v>44341</v>
      </c>
      <c r="D281" t="s">
        <v>37</v>
      </c>
      <c r="E281" s="2">
        <v>3700</v>
      </c>
      <c r="F281" t="s">
        <v>38</v>
      </c>
      <c r="G281" t="s">
        <v>1209</v>
      </c>
      <c r="H281" t="s">
        <v>1210</v>
      </c>
      <c r="I281" t="s">
        <v>32</v>
      </c>
      <c r="J281" t="s">
        <v>1211</v>
      </c>
      <c r="K281" t="s">
        <v>1212</v>
      </c>
      <c r="L281">
        <v>2327</v>
      </c>
      <c r="M281" t="s">
        <v>27</v>
      </c>
      <c r="N281" t="s">
        <v>28</v>
      </c>
      <c r="O281" t="s">
        <v>22</v>
      </c>
    </row>
    <row r="282" spans="1:15">
      <c r="A282" t="s">
        <v>1221</v>
      </c>
      <c r="B282" t="s">
        <v>42</v>
      </c>
      <c r="C282" s="1">
        <v>44512</v>
      </c>
      <c r="D282" t="s">
        <v>37</v>
      </c>
      <c r="E282" s="2">
        <v>12000</v>
      </c>
      <c r="F282" t="s">
        <v>43</v>
      </c>
      <c r="G282" t="s">
        <v>1222</v>
      </c>
      <c r="H282" t="s">
        <v>1223</v>
      </c>
      <c r="I282" t="s">
        <v>32</v>
      </c>
      <c r="J282" t="s">
        <v>1224</v>
      </c>
      <c r="K282" t="s">
        <v>1225</v>
      </c>
      <c r="L282">
        <v>5158</v>
      </c>
      <c r="M282" t="s">
        <v>26</v>
      </c>
      <c r="N282" t="s">
        <v>684</v>
      </c>
      <c r="O282" t="s">
        <v>82</v>
      </c>
    </row>
    <row r="283" spans="1:15">
      <c r="A283" t="s">
        <v>1226</v>
      </c>
      <c r="B283" t="s">
        <v>15</v>
      </c>
      <c r="C283" s="1">
        <v>44341</v>
      </c>
      <c r="D283" t="s">
        <v>37</v>
      </c>
      <c r="E283" s="2">
        <v>2500</v>
      </c>
      <c r="F283" t="s">
        <v>38</v>
      </c>
      <c r="G283" t="s">
        <v>1227</v>
      </c>
      <c r="H283" t="s">
        <v>1228</v>
      </c>
      <c r="I283" t="s">
        <v>32</v>
      </c>
      <c r="J283" t="s">
        <v>1229</v>
      </c>
      <c r="K283" t="s">
        <v>1230</v>
      </c>
      <c r="L283">
        <v>5068</v>
      </c>
      <c r="M283" t="s">
        <v>26</v>
      </c>
      <c r="N283" t="s">
        <v>1231</v>
      </c>
      <c r="O283" t="s">
        <v>82</v>
      </c>
    </row>
    <row r="284" spans="1:15">
      <c r="A284" t="s">
        <v>1283</v>
      </c>
      <c r="B284" t="s">
        <v>15</v>
      </c>
      <c r="C284" s="1">
        <v>44344</v>
      </c>
      <c r="D284" t="s">
        <v>37</v>
      </c>
      <c r="E284" s="2">
        <v>10000</v>
      </c>
      <c r="F284" t="s">
        <v>38</v>
      </c>
      <c r="G284" t="s">
        <v>1251</v>
      </c>
      <c r="H284" t="s">
        <v>1284</v>
      </c>
      <c r="I284" t="s">
        <v>32</v>
      </c>
      <c r="J284" t="s">
        <v>1159</v>
      </c>
      <c r="K284" t="s">
        <v>482</v>
      </c>
      <c r="L284">
        <v>3020</v>
      </c>
      <c r="M284" t="s">
        <v>20</v>
      </c>
      <c r="N284" t="s">
        <v>483</v>
      </c>
      <c r="O284" t="s">
        <v>22</v>
      </c>
    </row>
    <row r="285" spans="1:15">
      <c r="A285" t="s">
        <v>1285</v>
      </c>
      <c r="B285" t="s">
        <v>42</v>
      </c>
      <c r="C285" s="1">
        <v>44532</v>
      </c>
      <c r="D285" t="s">
        <v>37</v>
      </c>
      <c r="E285" s="2">
        <v>6820</v>
      </c>
      <c r="F285" t="s">
        <v>43</v>
      </c>
      <c r="G285" t="s">
        <v>1286</v>
      </c>
      <c r="H285" t="s">
        <v>1287</v>
      </c>
      <c r="I285" t="s">
        <v>32</v>
      </c>
      <c r="J285" t="s">
        <v>1288</v>
      </c>
      <c r="K285" t="s">
        <v>1289</v>
      </c>
      <c r="L285">
        <v>3198</v>
      </c>
      <c r="M285" t="s">
        <v>20</v>
      </c>
      <c r="N285" t="s">
        <v>472</v>
      </c>
      <c r="O285" t="s">
        <v>22</v>
      </c>
    </row>
    <row r="286" spans="1:15">
      <c r="A286" t="s">
        <v>1290</v>
      </c>
      <c r="B286" t="s">
        <v>42</v>
      </c>
      <c r="C286" s="1">
        <v>44532</v>
      </c>
      <c r="D286" t="s">
        <v>37</v>
      </c>
      <c r="E286" s="2">
        <v>11608</v>
      </c>
      <c r="F286" t="s">
        <v>43</v>
      </c>
      <c r="G286" t="s">
        <v>1291</v>
      </c>
      <c r="H286" t="s">
        <v>1291</v>
      </c>
      <c r="I286" t="s">
        <v>32</v>
      </c>
      <c r="J286" t="s">
        <v>579</v>
      </c>
      <c r="K286" t="s">
        <v>282</v>
      </c>
      <c r="L286">
        <v>3134</v>
      </c>
      <c r="M286" t="s">
        <v>20</v>
      </c>
      <c r="N286" t="s">
        <v>226</v>
      </c>
      <c r="O286" t="s">
        <v>82</v>
      </c>
    </row>
    <row r="287" spans="1:15">
      <c r="A287" t="s">
        <v>1303</v>
      </c>
      <c r="B287" t="s">
        <v>15</v>
      </c>
      <c r="C287" s="1">
        <v>44341</v>
      </c>
      <c r="D287" t="s">
        <v>37</v>
      </c>
      <c r="E287" s="2">
        <v>10910</v>
      </c>
      <c r="F287" t="s">
        <v>38</v>
      </c>
      <c r="G287" t="s">
        <v>837</v>
      </c>
      <c r="H287" t="s">
        <v>1304</v>
      </c>
      <c r="I287" t="s">
        <v>32</v>
      </c>
      <c r="J287" t="s">
        <v>1305</v>
      </c>
      <c r="K287" t="s">
        <v>1306</v>
      </c>
      <c r="L287">
        <v>3549</v>
      </c>
      <c r="M287" t="s">
        <v>20</v>
      </c>
      <c r="N287" t="s">
        <v>57</v>
      </c>
      <c r="O287" t="s">
        <v>33</v>
      </c>
    </row>
    <row r="288" spans="1:15">
      <c r="A288" t="s">
        <v>1326</v>
      </c>
      <c r="B288" t="s">
        <v>15</v>
      </c>
      <c r="C288" s="1">
        <v>44349</v>
      </c>
      <c r="D288" t="s">
        <v>37</v>
      </c>
      <c r="E288" s="2">
        <v>5000</v>
      </c>
      <c r="F288" t="s">
        <v>38</v>
      </c>
      <c r="G288" t="s">
        <v>1327</v>
      </c>
      <c r="H288" t="s">
        <v>1328</v>
      </c>
      <c r="I288" t="s">
        <v>32</v>
      </c>
      <c r="J288" t="s">
        <v>1329</v>
      </c>
      <c r="K288" t="s">
        <v>1220</v>
      </c>
      <c r="L288">
        <v>2110</v>
      </c>
      <c r="M288" t="s">
        <v>27</v>
      </c>
      <c r="N288" t="s">
        <v>575</v>
      </c>
      <c r="O288" t="s">
        <v>82</v>
      </c>
    </row>
    <row r="289" spans="1:15">
      <c r="A289" t="s">
        <v>1342</v>
      </c>
      <c r="B289" t="s">
        <v>42</v>
      </c>
      <c r="C289" s="1">
        <v>44502</v>
      </c>
      <c r="D289" t="s">
        <v>37</v>
      </c>
      <c r="E289" s="2">
        <v>5500</v>
      </c>
      <c r="F289" t="s">
        <v>43</v>
      </c>
      <c r="G289" t="s">
        <v>1343</v>
      </c>
      <c r="H289" t="s">
        <v>1344</v>
      </c>
      <c r="I289" t="s">
        <v>32</v>
      </c>
      <c r="J289" t="s">
        <v>1172</v>
      </c>
      <c r="K289" t="s">
        <v>1173</v>
      </c>
      <c r="L289">
        <v>3052</v>
      </c>
      <c r="M289" t="s">
        <v>20</v>
      </c>
      <c r="N289" t="s">
        <v>75</v>
      </c>
      <c r="O289" t="s">
        <v>83</v>
      </c>
    </row>
    <row r="290" spans="1:15">
      <c r="A290" t="s">
        <v>1429</v>
      </c>
      <c r="B290" t="s">
        <v>15</v>
      </c>
      <c r="C290" s="1">
        <v>44341</v>
      </c>
      <c r="D290" t="s">
        <v>37</v>
      </c>
      <c r="E290" s="2">
        <v>14300</v>
      </c>
      <c r="F290" t="s">
        <v>38</v>
      </c>
      <c r="G290" t="s">
        <v>1430</v>
      </c>
      <c r="H290" t="s">
        <v>1431</v>
      </c>
      <c r="I290" t="s">
        <v>32</v>
      </c>
      <c r="J290" t="s">
        <v>1432</v>
      </c>
      <c r="K290" t="s">
        <v>1433</v>
      </c>
      <c r="L290">
        <v>6153</v>
      </c>
      <c r="M290" t="s">
        <v>25</v>
      </c>
      <c r="N290" t="s">
        <v>1434</v>
      </c>
      <c r="O290" t="s">
        <v>82</v>
      </c>
    </row>
    <row r="291" spans="1:15">
      <c r="A291" t="s">
        <v>1435</v>
      </c>
      <c r="B291" t="s">
        <v>15</v>
      </c>
      <c r="C291" s="1">
        <v>44340</v>
      </c>
      <c r="D291" t="s">
        <v>37</v>
      </c>
      <c r="E291" s="2">
        <v>3981</v>
      </c>
      <c r="F291" t="s">
        <v>38</v>
      </c>
      <c r="G291" t="s">
        <v>1436</v>
      </c>
      <c r="H291" t="s">
        <v>1437</v>
      </c>
      <c r="I291" t="s">
        <v>32</v>
      </c>
      <c r="J291" t="s">
        <v>1438</v>
      </c>
      <c r="K291" t="s">
        <v>1439</v>
      </c>
      <c r="L291">
        <v>3198</v>
      </c>
      <c r="M291" t="s">
        <v>20</v>
      </c>
      <c r="N291" t="s">
        <v>472</v>
      </c>
      <c r="O291" t="s">
        <v>22</v>
      </c>
    </row>
    <row r="292" spans="1:15">
      <c r="A292" t="s">
        <v>1440</v>
      </c>
      <c r="B292" t="s">
        <v>15</v>
      </c>
      <c r="C292" s="1">
        <v>44357</v>
      </c>
      <c r="D292" t="s">
        <v>37</v>
      </c>
      <c r="E292" s="2">
        <v>11000</v>
      </c>
      <c r="F292" t="s">
        <v>38</v>
      </c>
      <c r="G292" t="s">
        <v>1441</v>
      </c>
      <c r="H292" t="s">
        <v>1442</v>
      </c>
      <c r="I292" t="s">
        <v>32</v>
      </c>
      <c r="J292" t="s">
        <v>1443</v>
      </c>
      <c r="K292" t="s">
        <v>1444</v>
      </c>
      <c r="L292">
        <v>3172</v>
      </c>
      <c r="M292" t="s">
        <v>20</v>
      </c>
      <c r="N292" t="s">
        <v>1445</v>
      </c>
      <c r="O292" t="s">
        <v>22</v>
      </c>
    </row>
    <row r="293" spans="1:15">
      <c r="A293" t="s">
        <v>1458</v>
      </c>
      <c r="B293" t="s">
        <v>851</v>
      </c>
      <c r="C293" s="1">
        <v>44218</v>
      </c>
      <c r="D293" t="s">
        <v>852</v>
      </c>
      <c r="E293" s="2">
        <v>50000</v>
      </c>
      <c r="F293" t="s">
        <v>930</v>
      </c>
      <c r="G293" t="s">
        <v>930</v>
      </c>
      <c r="H293" t="s">
        <v>930</v>
      </c>
      <c r="I293" t="s">
        <v>32</v>
      </c>
      <c r="J293" t="s">
        <v>1459</v>
      </c>
      <c r="K293" t="s">
        <v>1318</v>
      </c>
      <c r="L293">
        <v>3124</v>
      </c>
      <c r="M293" t="s">
        <v>20</v>
      </c>
      <c r="N293" t="s">
        <v>21</v>
      </c>
      <c r="O293" t="s">
        <v>82</v>
      </c>
    </row>
    <row r="294" spans="1:15">
      <c r="A294" s="4" t="s">
        <v>1473</v>
      </c>
      <c r="B294" s="4" t="s">
        <v>42</v>
      </c>
      <c r="C294" s="5">
        <v>44532</v>
      </c>
      <c r="D294" s="4" t="s">
        <v>37</v>
      </c>
      <c r="E294" s="6">
        <v>12848</v>
      </c>
      <c r="F294" s="4" t="s">
        <v>43</v>
      </c>
      <c r="G294" s="4" t="s">
        <v>1474</v>
      </c>
      <c r="H294" s="4" t="s">
        <v>1086</v>
      </c>
      <c r="I294" s="4" t="s">
        <v>32</v>
      </c>
      <c r="J294" s="4" t="s">
        <v>1475</v>
      </c>
      <c r="K294" s="4" t="s">
        <v>1476</v>
      </c>
      <c r="L294" s="4">
        <v>3149</v>
      </c>
      <c r="M294" s="4" t="s">
        <v>20</v>
      </c>
      <c r="N294" s="4" t="s">
        <v>148</v>
      </c>
      <c r="O294" s="4" t="s">
        <v>82</v>
      </c>
    </row>
    <row r="295" spans="1:15">
      <c r="A295" t="s">
        <v>1481</v>
      </c>
      <c r="B295" t="s">
        <v>42</v>
      </c>
      <c r="C295" s="1">
        <v>44524</v>
      </c>
      <c r="D295" t="s">
        <v>37</v>
      </c>
      <c r="E295" s="2">
        <v>10384</v>
      </c>
      <c r="F295" t="s">
        <v>43</v>
      </c>
      <c r="G295" t="s">
        <v>987</v>
      </c>
      <c r="H295" t="s">
        <v>1482</v>
      </c>
      <c r="I295" t="s">
        <v>32</v>
      </c>
      <c r="J295" t="s">
        <v>161</v>
      </c>
      <c r="K295" t="s">
        <v>1483</v>
      </c>
      <c r="L295">
        <v>3350</v>
      </c>
      <c r="M295" t="s">
        <v>20</v>
      </c>
      <c r="N295" t="s">
        <v>30</v>
      </c>
      <c r="O295" t="s">
        <v>22</v>
      </c>
    </row>
    <row r="296" spans="1:15">
      <c r="A296" t="s">
        <v>1492</v>
      </c>
      <c r="B296" t="s">
        <v>42</v>
      </c>
      <c r="C296" s="1">
        <v>44532</v>
      </c>
      <c r="D296" t="s">
        <v>1493</v>
      </c>
      <c r="E296" s="2">
        <v>5000</v>
      </c>
      <c r="F296" t="s">
        <v>43</v>
      </c>
      <c r="G296" t="s">
        <v>1494</v>
      </c>
      <c r="H296" t="s">
        <v>1494</v>
      </c>
      <c r="I296" t="s">
        <v>32</v>
      </c>
      <c r="J296" t="s">
        <v>1495</v>
      </c>
      <c r="K296" t="s">
        <v>1496</v>
      </c>
      <c r="L296">
        <v>4361</v>
      </c>
      <c r="M296" t="s">
        <v>34</v>
      </c>
      <c r="N296" t="s">
        <v>35</v>
      </c>
      <c r="O296" t="s">
        <v>48</v>
      </c>
    </row>
    <row r="297" spans="1:15">
      <c r="A297" t="s">
        <v>1500</v>
      </c>
      <c r="B297" t="s">
        <v>15</v>
      </c>
      <c r="C297" s="1">
        <v>44334</v>
      </c>
      <c r="D297" t="s">
        <v>37</v>
      </c>
      <c r="E297" s="2">
        <v>15000</v>
      </c>
      <c r="F297" t="s">
        <v>38</v>
      </c>
      <c r="G297" t="s">
        <v>1501</v>
      </c>
      <c r="H297" t="s">
        <v>1502</v>
      </c>
      <c r="I297" t="s">
        <v>32</v>
      </c>
      <c r="J297" t="s">
        <v>1503</v>
      </c>
      <c r="K297" t="s">
        <v>177</v>
      </c>
      <c r="L297">
        <v>3179</v>
      </c>
      <c r="M297" t="s">
        <v>20</v>
      </c>
      <c r="N297" t="s">
        <v>52</v>
      </c>
      <c r="O297" t="s">
        <v>82</v>
      </c>
    </row>
    <row r="298" spans="1:15">
      <c r="A298" t="s">
        <v>320</v>
      </c>
      <c r="B298" t="s">
        <v>15</v>
      </c>
      <c r="C298" s="1">
        <v>44580</v>
      </c>
      <c r="D298" t="s">
        <v>16</v>
      </c>
      <c r="E298" s="2">
        <v>37895</v>
      </c>
      <c r="F298" t="s">
        <v>321</v>
      </c>
      <c r="G298" t="s">
        <v>322</v>
      </c>
      <c r="H298" t="s">
        <v>323</v>
      </c>
      <c r="I298" t="s">
        <v>24</v>
      </c>
      <c r="J298" t="s">
        <v>324</v>
      </c>
      <c r="K298" t="s">
        <v>325</v>
      </c>
      <c r="L298">
        <v>4700</v>
      </c>
      <c r="M298" t="s">
        <v>34</v>
      </c>
      <c r="N298" t="s">
        <v>326</v>
      </c>
      <c r="O298" t="s">
        <v>48</v>
      </c>
    </row>
    <row r="299" spans="1:15">
      <c r="A299" t="s">
        <v>766</v>
      </c>
      <c r="B299" t="s">
        <v>767</v>
      </c>
      <c r="C299" s="1">
        <v>44567</v>
      </c>
      <c r="D299" t="s">
        <v>768</v>
      </c>
      <c r="E299" s="2">
        <v>3000</v>
      </c>
      <c r="F299" t="s">
        <v>769</v>
      </c>
      <c r="G299" t="s">
        <v>770</v>
      </c>
      <c r="H299" t="s">
        <v>771</v>
      </c>
      <c r="I299" t="s">
        <v>32</v>
      </c>
      <c r="J299" t="s">
        <v>772</v>
      </c>
      <c r="K299" t="s">
        <v>773</v>
      </c>
      <c r="L299">
        <v>6007</v>
      </c>
      <c r="M299" t="s">
        <v>25</v>
      </c>
      <c r="N299" t="s">
        <v>357</v>
      </c>
      <c r="O299" t="s">
        <v>22</v>
      </c>
    </row>
    <row r="300" spans="1:15">
      <c r="A300" t="s">
        <v>842</v>
      </c>
      <c r="B300" t="s">
        <v>767</v>
      </c>
      <c r="C300" s="1">
        <v>44567</v>
      </c>
      <c r="D300" t="s">
        <v>768</v>
      </c>
      <c r="E300" s="2">
        <v>4900</v>
      </c>
      <c r="F300" t="s">
        <v>769</v>
      </c>
      <c r="G300" t="s">
        <v>770</v>
      </c>
      <c r="H300" t="s">
        <v>771</v>
      </c>
      <c r="I300" t="s">
        <v>32</v>
      </c>
      <c r="J300" t="s">
        <v>843</v>
      </c>
      <c r="K300" t="s">
        <v>844</v>
      </c>
      <c r="L300">
        <v>6009</v>
      </c>
      <c r="M300" t="s">
        <v>25</v>
      </c>
      <c r="N300" t="s">
        <v>363</v>
      </c>
      <c r="O300" t="s">
        <v>82</v>
      </c>
    </row>
    <row r="301" spans="1:15">
      <c r="A301" t="s">
        <v>856</v>
      </c>
      <c r="B301" t="s">
        <v>767</v>
      </c>
      <c r="C301" s="1">
        <v>44567</v>
      </c>
      <c r="D301" t="s">
        <v>768</v>
      </c>
      <c r="E301" s="2">
        <v>3250</v>
      </c>
      <c r="F301" t="s">
        <v>769</v>
      </c>
      <c r="G301" t="s">
        <v>770</v>
      </c>
      <c r="H301" t="s">
        <v>771</v>
      </c>
      <c r="I301" t="s">
        <v>32</v>
      </c>
      <c r="J301" t="s">
        <v>857</v>
      </c>
      <c r="K301" t="s">
        <v>858</v>
      </c>
      <c r="L301">
        <v>5345</v>
      </c>
      <c r="M301" t="s">
        <v>26</v>
      </c>
      <c r="N301" t="s">
        <v>565</v>
      </c>
      <c r="O301" t="s">
        <v>82</v>
      </c>
    </row>
    <row r="302" spans="1:15">
      <c r="A302" t="s">
        <v>859</v>
      </c>
      <c r="B302" t="s">
        <v>767</v>
      </c>
      <c r="C302" s="1">
        <v>44567</v>
      </c>
      <c r="D302" t="s">
        <v>768</v>
      </c>
      <c r="E302" s="2">
        <v>3363</v>
      </c>
      <c r="F302" t="s">
        <v>769</v>
      </c>
      <c r="G302" t="s">
        <v>770</v>
      </c>
      <c r="H302" t="s">
        <v>771</v>
      </c>
      <c r="I302" t="s">
        <v>32</v>
      </c>
      <c r="J302" t="s">
        <v>860</v>
      </c>
      <c r="K302" t="s">
        <v>861</v>
      </c>
      <c r="L302">
        <v>2500</v>
      </c>
      <c r="M302" t="s">
        <v>27</v>
      </c>
      <c r="N302" t="s">
        <v>461</v>
      </c>
      <c r="O302" t="s">
        <v>22</v>
      </c>
    </row>
    <row r="303" spans="1:15">
      <c r="A303" t="s">
        <v>872</v>
      </c>
      <c r="B303" t="s">
        <v>767</v>
      </c>
      <c r="C303" s="1">
        <v>44567</v>
      </c>
      <c r="D303" t="s">
        <v>768</v>
      </c>
      <c r="E303" s="2">
        <v>5000</v>
      </c>
      <c r="F303" t="s">
        <v>769</v>
      </c>
      <c r="G303" t="s">
        <v>770</v>
      </c>
      <c r="H303" t="s">
        <v>771</v>
      </c>
      <c r="I303" t="s">
        <v>32</v>
      </c>
      <c r="J303" t="s">
        <v>873</v>
      </c>
      <c r="K303" t="s">
        <v>874</v>
      </c>
      <c r="L303">
        <v>6169</v>
      </c>
      <c r="M303" t="s">
        <v>25</v>
      </c>
      <c r="N303" t="s">
        <v>875</v>
      </c>
      <c r="O303" t="s">
        <v>22</v>
      </c>
    </row>
    <row r="304" spans="1:15">
      <c r="A304" t="s">
        <v>881</v>
      </c>
      <c r="B304" t="s">
        <v>767</v>
      </c>
      <c r="C304" s="1">
        <v>44567</v>
      </c>
      <c r="D304" t="s">
        <v>768</v>
      </c>
      <c r="E304" s="2">
        <v>2000</v>
      </c>
      <c r="F304" t="s">
        <v>769</v>
      </c>
      <c r="G304" t="s">
        <v>770</v>
      </c>
      <c r="H304" t="s">
        <v>771</v>
      </c>
      <c r="I304" t="s">
        <v>32</v>
      </c>
      <c r="J304" t="s">
        <v>882</v>
      </c>
      <c r="K304" t="s">
        <v>883</v>
      </c>
      <c r="L304">
        <v>3936</v>
      </c>
      <c r="M304" t="s">
        <v>20</v>
      </c>
      <c r="N304" t="s">
        <v>50</v>
      </c>
      <c r="O304" t="s">
        <v>82</v>
      </c>
    </row>
    <row r="305" spans="1:15">
      <c r="A305" t="s">
        <v>884</v>
      </c>
      <c r="B305" t="s">
        <v>767</v>
      </c>
      <c r="C305" s="1">
        <v>44567</v>
      </c>
      <c r="D305" t="s">
        <v>768</v>
      </c>
      <c r="E305" s="2">
        <v>4300</v>
      </c>
      <c r="F305" t="s">
        <v>769</v>
      </c>
      <c r="G305" t="s">
        <v>770</v>
      </c>
      <c r="H305" t="s">
        <v>771</v>
      </c>
      <c r="I305" t="s">
        <v>32</v>
      </c>
      <c r="J305" t="s">
        <v>885</v>
      </c>
      <c r="K305" t="s">
        <v>886</v>
      </c>
      <c r="L305">
        <v>6148</v>
      </c>
      <c r="M305" t="s">
        <v>25</v>
      </c>
      <c r="N305" t="s">
        <v>887</v>
      </c>
      <c r="O305" t="s">
        <v>82</v>
      </c>
    </row>
    <row r="306" spans="1:15">
      <c r="A306" t="s">
        <v>902</v>
      </c>
      <c r="B306" t="s">
        <v>767</v>
      </c>
      <c r="C306" s="1">
        <v>44567</v>
      </c>
      <c r="D306" t="s">
        <v>768</v>
      </c>
      <c r="E306" s="2">
        <v>1000</v>
      </c>
      <c r="F306" t="s">
        <v>769</v>
      </c>
      <c r="G306" t="s">
        <v>770</v>
      </c>
      <c r="H306" t="s">
        <v>771</v>
      </c>
      <c r="I306" t="s">
        <v>32</v>
      </c>
      <c r="J306" t="s">
        <v>903</v>
      </c>
      <c r="K306" t="s">
        <v>904</v>
      </c>
      <c r="L306">
        <v>3782</v>
      </c>
      <c r="M306" t="s">
        <v>20</v>
      </c>
      <c r="N306" t="s">
        <v>351</v>
      </c>
      <c r="O306" t="s">
        <v>82</v>
      </c>
    </row>
    <row r="307" spans="1:15">
      <c r="A307" t="s">
        <v>941</v>
      </c>
      <c r="B307" t="s">
        <v>767</v>
      </c>
      <c r="C307" s="1">
        <v>44567</v>
      </c>
      <c r="D307" t="s">
        <v>768</v>
      </c>
      <c r="E307" s="2">
        <v>1200</v>
      </c>
      <c r="F307" t="s">
        <v>769</v>
      </c>
      <c r="G307" t="s">
        <v>770</v>
      </c>
      <c r="H307" t="s">
        <v>771</v>
      </c>
      <c r="I307" t="s">
        <v>32</v>
      </c>
      <c r="J307" t="s">
        <v>942</v>
      </c>
      <c r="K307" t="s">
        <v>943</v>
      </c>
      <c r="L307">
        <v>3357</v>
      </c>
      <c r="M307" t="s">
        <v>20</v>
      </c>
      <c r="N307" t="s">
        <v>30</v>
      </c>
      <c r="O307" t="s">
        <v>22</v>
      </c>
    </row>
    <row r="308" spans="1:15">
      <c r="A308" t="s">
        <v>944</v>
      </c>
      <c r="B308" t="s">
        <v>767</v>
      </c>
      <c r="C308" s="1">
        <v>44567</v>
      </c>
      <c r="D308" t="s">
        <v>768</v>
      </c>
      <c r="E308" s="2">
        <v>1000</v>
      </c>
      <c r="F308" t="s">
        <v>769</v>
      </c>
      <c r="G308" t="s">
        <v>770</v>
      </c>
      <c r="H308" t="s">
        <v>771</v>
      </c>
      <c r="I308" t="s">
        <v>32</v>
      </c>
      <c r="J308" t="s">
        <v>797</v>
      </c>
      <c r="K308" t="s">
        <v>945</v>
      </c>
      <c r="L308">
        <v>2780</v>
      </c>
      <c r="M308" t="s">
        <v>27</v>
      </c>
      <c r="N308" t="s">
        <v>799</v>
      </c>
      <c r="O308" t="s">
        <v>22</v>
      </c>
    </row>
    <row r="309" spans="1:15">
      <c r="A309" t="s">
        <v>946</v>
      </c>
      <c r="B309" t="s">
        <v>767</v>
      </c>
      <c r="C309" s="1">
        <v>44567</v>
      </c>
      <c r="D309" t="s">
        <v>768</v>
      </c>
      <c r="E309" s="2">
        <v>2500</v>
      </c>
      <c r="F309" t="s">
        <v>769</v>
      </c>
      <c r="G309" t="s">
        <v>770</v>
      </c>
      <c r="H309" t="s">
        <v>771</v>
      </c>
      <c r="I309" t="s">
        <v>32</v>
      </c>
      <c r="J309" t="s">
        <v>947</v>
      </c>
      <c r="K309" t="s">
        <v>948</v>
      </c>
      <c r="L309">
        <v>3931</v>
      </c>
      <c r="M309" t="s">
        <v>20</v>
      </c>
      <c r="N309" t="s">
        <v>50</v>
      </c>
      <c r="O309" t="s">
        <v>82</v>
      </c>
    </row>
    <row r="310" spans="1:15">
      <c r="A310" t="s">
        <v>958</v>
      </c>
      <c r="B310" t="s">
        <v>767</v>
      </c>
      <c r="C310" s="1">
        <v>44567</v>
      </c>
      <c r="D310" t="s">
        <v>768</v>
      </c>
      <c r="E310" s="2">
        <v>1000</v>
      </c>
      <c r="F310" t="s">
        <v>769</v>
      </c>
      <c r="G310" t="s">
        <v>770</v>
      </c>
      <c r="H310" t="s">
        <v>771</v>
      </c>
      <c r="I310" t="s">
        <v>32</v>
      </c>
      <c r="J310" t="s">
        <v>959</v>
      </c>
      <c r="K310" t="s">
        <v>960</v>
      </c>
      <c r="L310">
        <v>4570</v>
      </c>
      <c r="M310" t="s">
        <v>34</v>
      </c>
      <c r="N310" t="s">
        <v>961</v>
      </c>
      <c r="O310" t="s">
        <v>48</v>
      </c>
    </row>
    <row r="311" spans="1:15">
      <c r="A311" t="s">
        <v>962</v>
      </c>
      <c r="B311" t="s">
        <v>767</v>
      </c>
      <c r="C311" s="1">
        <v>44567</v>
      </c>
      <c r="D311" t="s">
        <v>768</v>
      </c>
      <c r="E311" s="2">
        <v>1920</v>
      </c>
      <c r="F311" t="s">
        <v>769</v>
      </c>
      <c r="G311" t="s">
        <v>770</v>
      </c>
      <c r="H311" t="s">
        <v>771</v>
      </c>
      <c r="I311" t="s">
        <v>32</v>
      </c>
      <c r="J311" t="s">
        <v>963</v>
      </c>
      <c r="K311" t="s">
        <v>964</v>
      </c>
      <c r="L311">
        <v>7112</v>
      </c>
      <c r="M311" t="s">
        <v>965</v>
      </c>
      <c r="N311" t="s">
        <v>966</v>
      </c>
      <c r="O311" t="s">
        <v>22</v>
      </c>
    </row>
    <row r="312" spans="1:15">
      <c r="A312" t="s">
        <v>1001</v>
      </c>
      <c r="B312" t="s">
        <v>767</v>
      </c>
      <c r="C312" s="1">
        <v>44567</v>
      </c>
      <c r="D312" t="s">
        <v>768</v>
      </c>
      <c r="E312" s="2">
        <v>5000</v>
      </c>
      <c r="F312" t="s">
        <v>769</v>
      </c>
      <c r="G312" t="s">
        <v>770</v>
      </c>
      <c r="H312" t="s">
        <v>771</v>
      </c>
      <c r="I312" t="s">
        <v>32</v>
      </c>
      <c r="J312" t="s">
        <v>1002</v>
      </c>
      <c r="K312" t="s">
        <v>1003</v>
      </c>
      <c r="L312">
        <v>4807</v>
      </c>
      <c r="M312" t="s">
        <v>34</v>
      </c>
      <c r="N312" t="s">
        <v>1004</v>
      </c>
      <c r="O312" t="s">
        <v>48</v>
      </c>
    </row>
    <row r="313" spans="1:15">
      <c r="A313" t="s">
        <v>1005</v>
      </c>
      <c r="B313" t="s">
        <v>767</v>
      </c>
      <c r="C313" s="1">
        <v>44567</v>
      </c>
      <c r="D313" t="s">
        <v>768</v>
      </c>
      <c r="E313" s="2">
        <v>1000</v>
      </c>
      <c r="F313" t="s">
        <v>769</v>
      </c>
      <c r="G313" t="s">
        <v>770</v>
      </c>
      <c r="H313" t="s">
        <v>771</v>
      </c>
      <c r="I313" t="s">
        <v>32</v>
      </c>
      <c r="J313" t="s">
        <v>1006</v>
      </c>
      <c r="K313" t="s">
        <v>1007</v>
      </c>
      <c r="L313">
        <v>3918</v>
      </c>
      <c r="M313" t="s">
        <v>20</v>
      </c>
      <c r="N313" t="s">
        <v>50</v>
      </c>
      <c r="O313" t="s">
        <v>82</v>
      </c>
    </row>
    <row r="314" spans="1:15">
      <c r="A314" t="s">
        <v>1022</v>
      </c>
      <c r="B314" t="s">
        <v>767</v>
      </c>
      <c r="C314" s="1">
        <v>44567</v>
      </c>
      <c r="D314" t="s">
        <v>768</v>
      </c>
      <c r="E314" s="2">
        <v>3234</v>
      </c>
      <c r="F314" t="s">
        <v>769</v>
      </c>
      <c r="G314" t="s">
        <v>770</v>
      </c>
      <c r="H314" t="s">
        <v>771</v>
      </c>
      <c r="I314" t="s">
        <v>32</v>
      </c>
      <c r="J314" t="s">
        <v>1023</v>
      </c>
      <c r="K314" t="s">
        <v>1024</v>
      </c>
      <c r="L314">
        <v>6108</v>
      </c>
      <c r="M314" t="s">
        <v>25</v>
      </c>
      <c r="N314" t="s">
        <v>494</v>
      </c>
      <c r="O314" t="s">
        <v>22</v>
      </c>
    </row>
    <row r="315" spans="1:15">
      <c r="A315" t="s">
        <v>1049</v>
      </c>
      <c r="B315" t="s">
        <v>767</v>
      </c>
      <c r="C315" s="1">
        <v>44567</v>
      </c>
      <c r="D315" t="s">
        <v>768</v>
      </c>
      <c r="E315" s="2">
        <v>2500</v>
      </c>
      <c r="F315" t="s">
        <v>769</v>
      </c>
      <c r="G315" t="s">
        <v>770</v>
      </c>
      <c r="H315" t="s">
        <v>771</v>
      </c>
      <c r="I315" t="s">
        <v>32</v>
      </c>
      <c r="J315" t="s">
        <v>1050</v>
      </c>
      <c r="K315" t="s">
        <v>1051</v>
      </c>
      <c r="L315">
        <v>5163</v>
      </c>
      <c r="M315" t="s">
        <v>26</v>
      </c>
      <c r="N315" t="s">
        <v>531</v>
      </c>
      <c r="O315" t="s">
        <v>22</v>
      </c>
    </row>
    <row r="316" spans="1:15">
      <c r="A316" t="s">
        <v>1068</v>
      </c>
      <c r="B316" t="s">
        <v>767</v>
      </c>
      <c r="C316" s="1">
        <v>44567</v>
      </c>
      <c r="D316" t="s">
        <v>768</v>
      </c>
      <c r="E316" s="2">
        <v>2416</v>
      </c>
      <c r="F316" t="s">
        <v>769</v>
      </c>
      <c r="G316" t="s">
        <v>770</v>
      </c>
      <c r="H316" t="s">
        <v>771</v>
      </c>
      <c r="I316" t="s">
        <v>32</v>
      </c>
      <c r="J316" t="s">
        <v>1069</v>
      </c>
      <c r="K316" t="s">
        <v>1070</v>
      </c>
      <c r="L316">
        <v>2646</v>
      </c>
      <c r="M316" t="s">
        <v>27</v>
      </c>
      <c r="N316" t="s">
        <v>723</v>
      </c>
      <c r="O316" t="s">
        <v>82</v>
      </c>
    </row>
    <row r="317" spans="1:15">
      <c r="A317" t="s">
        <v>1071</v>
      </c>
      <c r="B317" t="s">
        <v>767</v>
      </c>
      <c r="C317" s="1">
        <v>44567</v>
      </c>
      <c r="D317" t="s">
        <v>768</v>
      </c>
      <c r="E317" s="2">
        <v>1500</v>
      </c>
      <c r="F317" t="s">
        <v>769</v>
      </c>
      <c r="G317" t="s">
        <v>770</v>
      </c>
      <c r="H317" t="s">
        <v>771</v>
      </c>
      <c r="I317" t="s">
        <v>32</v>
      </c>
      <c r="J317" t="s">
        <v>1072</v>
      </c>
      <c r="K317" t="s">
        <v>1073</v>
      </c>
      <c r="L317">
        <v>4211</v>
      </c>
      <c r="M317" t="s">
        <v>34</v>
      </c>
      <c r="N317" t="s">
        <v>1074</v>
      </c>
      <c r="O317" t="s">
        <v>48</v>
      </c>
    </row>
    <row r="318" spans="1:15">
      <c r="A318" t="s">
        <v>1089</v>
      </c>
      <c r="B318" t="s">
        <v>767</v>
      </c>
      <c r="C318" s="1">
        <v>44567</v>
      </c>
      <c r="D318" t="s">
        <v>768</v>
      </c>
      <c r="E318" s="2">
        <v>2500</v>
      </c>
      <c r="F318" t="s">
        <v>769</v>
      </c>
      <c r="G318" t="s">
        <v>770</v>
      </c>
      <c r="H318" t="s">
        <v>771</v>
      </c>
      <c r="I318" t="s">
        <v>32</v>
      </c>
      <c r="J318" t="s">
        <v>1090</v>
      </c>
      <c r="K318" t="s">
        <v>1091</v>
      </c>
      <c r="L318">
        <v>3824</v>
      </c>
      <c r="M318" t="s">
        <v>20</v>
      </c>
      <c r="N318" t="s">
        <v>51</v>
      </c>
      <c r="O318" t="s">
        <v>82</v>
      </c>
    </row>
    <row r="319" spans="1:15">
      <c r="A319" t="s">
        <v>1095</v>
      </c>
      <c r="B319" t="s">
        <v>767</v>
      </c>
      <c r="C319" s="1">
        <v>44567</v>
      </c>
      <c r="D319" t="s">
        <v>768</v>
      </c>
      <c r="E319" s="2">
        <v>1000</v>
      </c>
      <c r="F319" t="s">
        <v>769</v>
      </c>
      <c r="G319" t="s">
        <v>770</v>
      </c>
      <c r="H319" t="s">
        <v>771</v>
      </c>
      <c r="I319" t="s">
        <v>32</v>
      </c>
      <c r="J319" t="s">
        <v>1096</v>
      </c>
      <c r="K319" t="s">
        <v>1097</v>
      </c>
      <c r="L319">
        <v>2902</v>
      </c>
      <c r="M319" t="s">
        <v>95</v>
      </c>
      <c r="N319" t="s">
        <v>96</v>
      </c>
      <c r="O319" t="s">
        <v>22</v>
      </c>
    </row>
    <row r="320" spans="1:15">
      <c r="A320" t="s">
        <v>1119</v>
      </c>
      <c r="B320" t="s">
        <v>767</v>
      </c>
      <c r="C320" s="1">
        <v>44567</v>
      </c>
      <c r="D320" t="s">
        <v>768</v>
      </c>
      <c r="E320" s="2">
        <v>2177</v>
      </c>
      <c r="F320" t="s">
        <v>769</v>
      </c>
      <c r="G320" t="s">
        <v>770</v>
      </c>
      <c r="H320" t="s">
        <v>771</v>
      </c>
      <c r="I320" t="s">
        <v>32</v>
      </c>
      <c r="J320" t="s">
        <v>1120</v>
      </c>
      <c r="K320" t="s">
        <v>1121</v>
      </c>
      <c r="L320">
        <v>4810</v>
      </c>
      <c r="M320" t="s">
        <v>34</v>
      </c>
      <c r="N320" t="s">
        <v>220</v>
      </c>
      <c r="O320" t="s">
        <v>48</v>
      </c>
    </row>
    <row r="321" spans="1:15">
      <c r="A321" t="s">
        <v>1128</v>
      </c>
      <c r="B321" t="s">
        <v>767</v>
      </c>
      <c r="C321" s="1">
        <v>44567</v>
      </c>
      <c r="D321" t="s">
        <v>768</v>
      </c>
      <c r="E321" s="2">
        <v>3150</v>
      </c>
      <c r="F321" t="s">
        <v>769</v>
      </c>
      <c r="G321" t="s">
        <v>770</v>
      </c>
      <c r="H321" t="s">
        <v>771</v>
      </c>
      <c r="I321" t="s">
        <v>32</v>
      </c>
      <c r="J321" t="s">
        <v>1129</v>
      </c>
      <c r="K321" t="s">
        <v>932</v>
      </c>
      <c r="L321">
        <v>3809</v>
      </c>
      <c r="M321" t="s">
        <v>20</v>
      </c>
      <c r="N321" t="s">
        <v>411</v>
      </c>
      <c r="O321" t="s">
        <v>82</v>
      </c>
    </row>
    <row r="322" spans="1:15">
      <c r="A322" t="s">
        <v>1130</v>
      </c>
      <c r="B322" t="s">
        <v>767</v>
      </c>
      <c r="C322" s="1">
        <v>44567</v>
      </c>
      <c r="D322" t="s">
        <v>768</v>
      </c>
      <c r="E322" s="2">
        <v>2000</v>
      </c>
      <c r="F322" t="s">
        <v>769</v>
      </c>
      <c r="G322" t="s">
        <v>770</v>
      </c>
      <c r="H322" t="s">
        <v>771</v>
      </c>
      <c r="I322" t="s">
        <v>32</v>
      </c>
      <c r="J322" t="s">
        <v>1131</v>
      </c>
      <c r="K322" t="s">
        <v>1132</v>
      </c>
      <c r="L322">
        <v>3941</v>
      </c>
      <c r="M322" t="s">
        <v>20</v>
      </c>
      <c r="N322" t="s">
        <v>50</v>
      </c>
      <c r="O322" t="s">
        <v>82</v>
      </c>
    </row>
    <row r="323" spans="1:15">
      <c r="A323" t="s">
        <v>1133</v>
      </c>
      <c r="B323" t="s">
        <v>767</v>
      </c>
      <c r="C323" s="1">
        <v>44567</v>
      </c>
      <c r="D323" t="s">
        <v>768</v>
      </c>
      <c r="E323" s="2">
        <v>1435</v>
      </c>
      <c r="F323" t="s">
        <v>769</v>
      </c>
      <c r="G323" t="s">
        <v>770</v>
      </c>
      <c r="H323" t="s">
        <v>771</v>
      </c>
      <c r="I323" t="s">
        <v>32</v>
      </c>
      <c r="J323" t="s">
        <v>1134</v>
      </c>
      <c r="K323" t="s">
        <v>94</v>
      </c>
      <c r="L323">
        <v>2607</v>
      </c>
      <c r="M323" t="s">
        <v>95</v>
      </c>
      <c r="N323" t="s">
        <v>96</v>
      </c>
      <c r="O323" t="s">
        <v>22</v>
      </c>
    </row>
    <row r="324" spans="1:15">
      <c r="A324" t="s">
        <v>1140</v>
      </c>
      <c r="B324" t="s">
        <v>767</v>
      </c>
      <c r="C324" s="1">
        <v>44567</v>
      </c>
      <c r="D324" t="s">
        <v>768</v>
      </c>
      <c r="E324" s="2">
        <v>2500</v>
      </c>
      <c r="F324" t="s">
        <v>769</v>
      </c>
      <c r="G324" t="s">
        <v>770</v>
      </c>
      <c r="H324" t="s">
        <v>771</v>
      </c>
      <c r="I324" t="s">
        <v>32</v>
      </c>
      <c r="J324" t="s">
        <v>1141</v>
      </c>
      <c r="K324" t="s">
        <v>1142</v>
      </c>
      <c r="L324">
        <v>6011</v>
      </c>
      <c r="M324" t="s">
        <v>25</v>
      </c>
      <c r="N324" t="s">
        <v>363</v>
      </c>
      <c r="O324" t="s">
        <v>82</v>
      </c>
    </row>
    <row r="325" spans="1:15">
      <c r="A325" t="s">
        <v>1143</v>
      </c>
      <c r="B325" t="s">
        <v>767</v>
      </c>
      <c r="C325" s="1">
        <v>44567</v>
      </c>
      <c r="D325" t="s">
        <v>768</v>
      </c>
      <c r="E325" s="2">
        <v>3000</v>
      </c>
      <c r="F325" t="s">
        <v>769</v>
      </c>
      <c r="G325" t="s">
        <v>770</v>
      </c>
      <c r="H325" t="s">
        <v>771</v>
      </c>
      <c r="I325" t="s">
        <v>32</v>
      </c>
      <c r="J325" t="s">
        <v>1144</v>
      </c>
      <c r="K325" t="s">
        <v>1056</v>
      </c>
      <c r="L325">
        <v>3076</v>
      </c>
      <c r="M325" t="s">
        <v>20</v>
      </c>
      <c r="N325" t="s">
        <v>910</v>
      </c>
      <c r="O325" t="s">
        <v>22</v>
      </c>
    </row>
    <row r="326" spans="1:15">
      <c r="A326" t="s">
        <v>1161</v>
      </c>
      <c r="B326" t="s">
        <v>767</v>
      </c>
      <c r="C326" s="1">
        <v>44567</v>
      </c>
      <c r="D326" t="s">
        <v>768</v>
      </c>
      <c r="E326" s="2">
        <v>3700</v>
      </c>
      <c r="F326" t="s">
        <v>769</v>
      </c>
      <c r="G326" t="s">
        <v>770</v>
      </c>
      <c r="H326" t="s">
        <v>771</v>
      </c>
      <c r="I326" t="s">
        <v>32</v>
      </c>
      <c r="J326" t="s">
        <v>1162</v>
      </c>
      <c r="K326" t="s">
        <v>1163</v>
      </c>
      <c r="L326">
        <v>3199</v>
      </c>
      <c r="M326" t="s">
        <v>20</v>
      </c>
      <c r="N326" t="s">
        <v>472</v>
      </c>
      <c r="O326" t="s">
        <v>22</v>
      </c>
    </row>
    <row r="327" spans="1:15">
      <c r="A327" t="s">
        <v>1177</v>
      </c>
      <c r="B327" t="s">
        <v>767</v>
      </c>
      <c r="C327" s="1">
        <v>44567</v>
      </c>
      <c r="D327" t="s">
        <v>768</v>
      </c>
      <c r="E327" s="2">
        <v>3000</v>
      </c>
      <c r="F327" t="s">
        <v>769</v>
      </c>
      <c r="G327" t="s">
        <v>770</v>
      </c>
      <c r="H327" t="s">
        <v>771</v>
      </c>
      <c r="I327" t="s">
        <v>32</v>
      </c>
      <c r="J327" t="s">
        <v>1178</v>
      </c>
      <c r="K327" t="s">
        <v>1179</v>
      </c>
      <c r="L327">
        <v>2611</v>
      </c>
      <c r="M327" t="s">
        <v>95</v>
      </c>
      <c r="N327" t="s">
        <v>96</v>
      </c>
      <c r="O327" t="s">
        <v>22</v>
      </c>
    </row>
    <row r="328" spans="1:15">
      <c r="A328" t="s">
        <v>1197</v>
      </c>
      <c r="B328" t="s">
        <v>767</v>
      </c>
      <c r="C328" s="1">
        <v>44567</v>
      </c>
      <c r="D328" t="s">
        <v>768</v>
      </c>
      <c r="E328" s="2">
        <v>2500</v>
      </c>
      <c r="F328" t="s">
        <v>769</v>
      </c>
      <c r="G328" t="s">
        <v>770</v>
      </c>
      <c r="H328" t="s">
        <v>771</v>
      </c>
      <c r="I328" t="s">
        <v>32</v>
      </c>
      <c r="J328" t="s">
        <v>1198</v>
      </c>
      <c r="K328" t="s">
        <v>1199</v>
      </c>
      <c r="L328">
        <v>3123</v>
      </c>
      <c r="M328" t="s">
        <v>20</v>
      </c>
      <c r="N328" t="s">
        <v>21</v>
      </c>
      <c r="O328" t="s">
        <v>82</v>
      </c>
    </row>
    <row r="329" spans="1:15">
      <c r="A329" t="s">
        <v>1205</v>
      </c>
      <c r="B329" t="s">
        <v>767</v>
      </c>
      <c r="C329" s="1">
        <v>44567</v>
      </c>
      <c r="D329" t="s">
        <v>768</v>
      </c>
      <c r="E329" s="2">
        <v>5000</v>
      </c>
      <c r="F329" t="s">
        <v>769</v>
      </c>
      <c r="G329" t="s">
        <v>770</v>
      </c>
      <c r="H329" t="s">
        <v>771</v>
      </c>
      <c r="I329" t="s">
        <v>32</v>
      </c>
      <c r="J329" t="s">
        <v>1206</v>
      </c>
      <c r="K329" t="s">
        <v>1207</v>
      </c>
      <c r="L329">
        <v>3029</v>
      </c>
      <c r="M329" t="s">
        <v>20</v>
      </c>
      <c r="N329" t="s">
        <v>81</v>
      </c>
      <c r="O329" t="s">
        <v>22</v>
      </c>
    </row>
    <row r="330" spans="1:15">
      <c r="A330" t="s">
        <v>1218</v>
      </c>
      <c r="B330" t="s">
        <v>767</v>
      </c>
      <c r="C330" s="1">
        <v>44567</v>
      </c>
      <c r="D330" t="s">
        <v>768</v>
      </c>
      <c r="E330" s="2">
        <v>1000</v>
      </c>
      <c r="F330" t="s">
        <v>769</v>
      </c>
      <c r="G330" t="s">
        <v>770</v>
      </c>
      <c r="H330" t="s">
        <v>771</v>
      </c>
      <c r="I330" t="s">
        <v>32</v>
      </c>
      <c r="J330" t="s">
        <v>1219</v>
      </c>
      <c r="K330" t="s">
        <v>1220</v>
      </c>
      <c r="L330">
        <v>2110</v>
      </c>
      <c r="M330" t="s">
        <v>27</v>
      </c>
      <c r="N330" t="s">
        <v>575</v>
      </c>
      <c r="O330" t="s">
        <v>82</v>
      </c>
    </row>
    <row r="331" spans="1:15">
      <c r="A331" t="s">
        <v>1262</v>
      </c>
      <c r="B331" t="s">
        <v>767</v>
      </c>
      <c r="C331" s="1">
        <v>44567</v>
      </c>
      <c r="D331" t="s">
        <v>768</v>
      </c>
      <c r="E331" s="2">
        <v>5000</v>
      </c>
      <c r="F331" t="s">
        <v>769</v>
      </c>
      <c r="G331" t="s">
        <v>770</v>
      </c>
      <c r="H331" t="s">
        <v>771</v>
      </c>
      <c r="I331" t="s">
        <v>32</v>
      </c>
      <c r="J331" t="s">
        <v>1263</v>
      </c>
      <c r="K331" t="s">
        <v>1264</v>
      </c>
      <c r="L331">
        <v>3023</v>
      </c>
      <c r="M331" t="s">
        <v>20</v>
      </c>
      <c r="N331" t="s">
        <v>89</v>
      </c>
      <c r="O331" t="s">
        <v>22</v>
      </c>
    </row>
    <row r="332" spans="1:15">
      <c r="A332" t="s">
        <v>1279</v>
      </c>
      <c r="B332" t="s">
        <v>767</v>
      </c>
      <c r="C332" s="1">
        <v>44567</v>
      </c>
      <c r="D332" t="s">
        <v>768</v>
      </c>
      <c r="E332" s="2">
        <v>3500</v>
      </c>
      <c r="F332" t="s">
        <v>769</v>
      </c>
      <c r="G332" t="s">
        <v>770</v>
      </c>
      <c r="H332" t="s">
        <v>771</v>
      </c>
      <c r="I332" t="s">
        <v>32</v>
      </c>
      <c r="J332" t="s">
        <v>1280</v>
      </c>
      <c r="K332" t="s">
        <v>895</v>
      </c>
      <c r="L332">
        <v>3060</v>
      </c>
      <c r="M332" t="s">
        <v>20</v>
      </c>
      <c r="N332" t="s">
        <v>841</v>
      </c>
      <c r="O332" t="s">
        <v>22</v>
      </c>
    </row>
    <row r="333" spans="1:15">
      <c r="A333" t="s">
        <v>1281</v>
      </c>
      <c r="B333" t="s">
        <v>767</v>
      </c>
      <c r="C333" s="1">
        <v>44567</v>
      </c>
      <c r="D333" t="s">
        <v>768</v>
      </c>
      <c r="E333" s="2">
        <v>3000</v>
      </c>
      <c r="F333" t="s">
        <v>769</v>
      </c>
      <c r="G333" t="s">
        <v>770</v>
      </c>
      <c r="H333" t="s">
        <v>771</v>
      </c>
      <c r="I333" t="s">
        <v>32</v>
      </c>
      <c r="J333" t="s">
        <v>1282</v>
      </c>
      <c r="K333" t="s">
        <v>1115</v>
      </c>
      <c r="L333">
        <v>3083</v>
      </c>
      <c r="M333" t="s">
        <v>20</v>
      </c>
      <c r="N333" t="s">
        <v>500</v>
      </c>
      <c r="O333" t="s">
        <v>22</v>
      </c>
    </row>
    <row r="334" spans="1:15">
      <c r="A334" t="s">
        <v>1297</v>
      </c>
      <c r="B334" t="s">
        <v>767</v>
      </c>
      <c r="C334" s="1">
        <v>44567</v>
      </c>
      <c r="D334" t="s">
        <v>768</v>
      </c>
      <c r="E334" s="2">
        <v>2923</v>
      </c>
      <c r="F334" t="s">
        <v>769</v>
      </c>
      <c r="G334" t="s">
        <v>770</v>
      </c>
      <c r="H334" t="s">
        <v>771</v>
      </c>
      <c r="I334" t="s">
        <v>32</v>
      </c>
      <c r="J334" t="s">
        <v>1298</v>
      </c>
      <c r="K334" t="s">
        <v>1299</v>
      </c>
      <c r="L334">
        <v>4715</v>
      </c>
      <c r="M334" t="s">
        <v>34</v>
      </c>
      <c r="N334" t="s">
        <v>1038</v>
      </c>
      <c r="O334" t="s">
        <v>48</v>
      </c>
    </row>
    <row r="335" spans="1:15">
      <c r="A335" t="s">
        <v>1300</v>
      </c>
      <c r="B335" t="s">
        <v>767</v>
      </c>
      <c r="C335" s="1">
        <v>44567</v>
      </c>
      <c r="D335" t="s">
        <v>768</v>
      </c>
      <c r="E335" s="2">
        <v>1300</v>
      </c>
      <c r="F335" t="s">
        <v>769</v>
      </c>
      <c r="G335" t="s">
        <v>770</v>
      </c>
      <c r="H335" t="s">
        <v>771</v>
      </c>
      <c r="I335" t="s">
        <v>32</v>
      </c>
      <c r="J335" t="s">
        <v>1301</v>
      </c>
      <c r="K335" t="s">
        <v>1302</v>
      </c>
      <c r="L335">
        <v>3089</v>
      </c>
      <c r="M335" t="s">
        <v>20</v>
      </c>
      <c r="N335" t="s">
        <v>500</v>
      </c>
      <c r="O335" t="s">
        <v>22</v>
      </c>
    </row>
    <row r="336" spans="1:15">
      <c r="A336" t="s">
        <v>1307</v>
      </c>
      <c r="B336" t="s">
        <v>767</v>
      </c>
      <c r="C336" s="1">
        <v>44567</v>
      </c>
      <c r="D336" t="s">
        <v>768</v>
      </c>
      <c r="E336" s="2">
        <v>5000</v>
      </c>
      <c r="F336" t="s">
        <v>769</v>
      </c>
      <c r="G336" t="s">
        <v>770</v>
      </c>
      <c r="H336" t="s">
        <v>771</v>
      </c>
      <c r="I336" t="s">
        <v>32</v>
      </c>
      <c r="J336" t="s">
        <v>1308</v>
      </c>
      <c r="K336" t="s">
        <v>1309</v>
      </c>
      <c r="L336">
        <v>6027</v>
      </c>
      <c r="M336" t="s">
        <v>25</v>
      </c>
      <c r="N336" t="s">
        <v>450</v>
      </c>
      <c r="O336" t="s">
        <v>82</v>
      </c>
    </row>
    <row r="337" spans="1:15">
      <c r="A337" t="s">
        <v>1310</v>
      </c>
      <c r="B337" t="s">
        <v>767</v>
      </c>
      <c r="C337" s="1">
        <v>44567</v>
      </c>
      <c r="D337" t="s">
        <v>768</v>
      </c>
      <c r="E337" s="2">
        <v>5000</v>
      </c>
      <c r="F337" t="s">
        <v>769</v>
      </c>
      <c r="G337" t="s">
        <v>770</v>
      </c>
      <c r="H337" t="s">
        <v>771</v>
      </c>
      <c r="I337" t="s">
        <v>32</v>
      </c>
      <c r="J337" t="s">
        <v>1311</v>
      </c>
      <c r="K337" t="s">
        <v>1312</v>
      </c>
      <c r="L337">
        <v>3134</v>
      </c>
      <c r="M337" t="s">
        <v>20</v>
      </c>
      <c r="N337" t="s">
        <v>69</v>
      </c>
      <c r="O337" t="s">
        <v>82</v>
      </c>
    </row>
    <row r="338" spans="1:15">
      <c r="A338" t="s">
        <v>1313</v>
      </c>
      <c r="B338" t="s">
        <v>767</v>
      </c>
      <c r="C338" s="1">
        <v>44567</v>
      </c>
      <c r="D338" t="s">
        <v>768</v>
      </c>
      <c r="E338" s="2">
        <v>4000</v>
      </c>
      <c r="F338" t="s">
        <v>769</v>
      </c>
      <c r="G338" t="s">
        <v>770</v>
      </c>
      <c r="H338" t="s">
        <v>771</v>
      </c>
      <c r="I338" t="s">
        <v>32</v>
      </c>
      <c r="J338" t="s">
        <v>1315</v>
      </c>
      <c r="K338" t="s">
        <v>1314</v>
      </c>
      <c r="L338">
        <v>3638</v>
      </c>
      <c r="M338" t="s">
        <v>20</v>
      </c>
      <c r="N338" t="s">
        <v>44</v>
      </c>
      <c r="O338" t="s">
        <v>33</v>
      </c>
    </row>
    <row r="339" spans="1:15">
      <c r="A339" t="s">
        <v>1316</v>
      </c>
      <c r="B339" t="s">
        <v>767</v>
      </c>
      <c r="C339" s="1">
        <v>44567</v>
      </c>
      <c r="D339" t="s">
        <v>768</v>
      </c>
      <c r="E339" s="2">
        <v>2800</v>
      </c>
      <c r="F339" t="s">
        <v>769</v>
      </c>
      <c r="G339" t="s">
        <v>770</v>
      </c>
      <c r="H339" t="s">
        <v>771</v>
      </c>
      <c r="I339" t="s">
        <v>32</v>
      </c>
      <c r="J339" t="s">
        <v>1317</v>
      </c>
      <c r="K339" t="s">
        <v>1318</v>
      </c>
      <c r="L339">
        <v>3124</v>
      </c>
      <c r="M339" t="s">
        <v>20</v>
      </c>
      <c r="N339" t="s">
        <v>21</v>
      </c>
      <c r="O339" t="s">
        <v>82</v>
      </c>
    </row>
    <row r="340" spans="1:15">
      <c r="A340" t="s">
        <v>1319</v>
      </c>
      <c r="B340" t="s">
        <v>767</v>
      </c>
      <c r="C340" s="1">
        <v>44567</v>
      </c>
      <c r="D340" t="s">
        <v>768</v>
      </c>
      <c r="E340" s="2">
        <v>2900</v>
      </c>
      <c r="F340" t="s">
        <v>769</v>
      </c>
      <c r="G340" t="s">
        <v>770</v>
      </c>
      <c r="H340" t="s">
        <v>771</v>
      </c>
      <c r="I340" t="s">
        <v>32</v>
      </c>
      <c r="J340" t="s">
        <v>1237</v>
      </c>
      <c r="K340" t="s">
        <v>1320</v>
      </c>
      <c r="L340">
        <v>3020</v>
      </c>
      <c r="M340" t="s">
        <v>20</v>
      </c>
      <c r="N340" t="s">
        <v>483</v>
      </c>
      <c r="O340" t="s">
        <v>22</v>
      </c>
    </row>
    <row r="341" spans="1:15">
      <c r="A341" t="s">
        <v>1321</v>
      </c>
      <c r="B341" t="s">
        <v>767</v>
      </c>
      <c r="C341" s="1">
        <v>44567</v>
      </c>
      <c r="D341" t="s">
        <v>768</v>
      </c>
      <c r="E341" s="2">
        <v>2500</v>
      </c>
      <c r="F341" t="s">
        <v>769</v>
      </c>
      <c r="G341" t="s">
        <v>770</v>
      </c>
      <c r="H341" t="s">
        <v>771</v>
      </c>
      <c r="I341" t="s">
        <v>32</v>
      </c>
      <c r="J341" t="s">
        <v>1322</v>
      </c>
      <c r="K341" t="s">
        <v>1323</v>
      </c>
      <c r="L341">
        <v>5022</v>
      </c>
      <c r="M341" t="s">
        <v>26</v>
      </c>
      <c r="N341" t="s">
        <v>340</v>
      </c>
      <c r="O341" t="s">
        <v>22</v>
      </c>
    </row>
    <row r="342" spans="1:15">
      <c r="A342" t="s">
        <v>1324</v>
      </c>
      <c r="B342" t="s">
        <v>767</v>
      </c>
      <c r="C342" s="1">
        <v>44567</v>
      </c>
      <c r="D342" t="s">
        <v>768</v>
      </c>
      <c r="E342" s="2">
        <v>3100</v>
      </c>
      <c r="F342" t="s">
        <v>769</v>
      </c>
      <c r="G342" t="s">
        <v>770</v>
      </c>
      <c r="H342" t="s">
        <v>771</v>
      </c>
      <c r="I342" t="s">
        <v>32</v>
      </c>
      <c r="J342" t="s">
        <v>1325</v>
      </c>
      <c r="K342" t="s">
        <v>1012</v>
      </c>
      <c r="L342">
        <v>3074</v>
      </c>
      <c r="M342" t="s">
        <v>20</v>
      </c>
      <c r="N342" t="s">
        <v>910</v>
      </c>
      <c r="O342" t="s">
        <v>22</v>
      </c>
    </row>
    <row r="343" spans="1:15">
      <c r="A343" t="s">
        <v>1339</v>
      </c>
      <c r="B343" t="s">
        <v>767</v>
      </c>
      <c r="C343" s="1">
        <v>44567</v>
      </c>
      <c r="D343" t="s">
        <v>768</v>
      </c>
      <c r="E343" s="2">
        <v>5000</v>
      </c>
      <c r="F343" t="s">
        <v>769</v>
      </c>
      <c r="G343" t="s">
        <v>770</v>
      </c>
      <c r="H343" t="s">
        <v>771</v>
      </c>
      <c r="I343" t="s">
        <v>32</v>
      </c>
      <c r="J343" t="s">
        <v>1340</v>
      </c>
      <c r="K343" t="s">
        <v>1341</v>
      </c>
      <c r="L343">
        <v>2250</v>
      </c>
      <c r="M343" t="s">
        <v>27</v>
      </c>
      <c r="N343" t="s">
        <v>629</v>
      </c>
      <c r="O343" t="s">
        <v>82</v>
      </c>
    </row>
    <row r="344" spans="1:15">
      <c r="A344" t="s">
        <v>1345</v>
      </c>
      <c r="B344" t="s">
        <v>767</v>
      </c>
      <c r="C344" s="1">
        <v>44567</v>
      </c>
      <c r="D344" t="s">
        <v>768</v>
      </c>
      <c r="E344" s="2">
        <v>2500</v>
      </c>
      <c r="F344" t="s">
        <v>769</v>
      </c>
      <c r="G344" t="s">
        <v>770</v>
      </c>
      <c r="H344" t="s">
        <v>771</v>
      </c>
      <c r="I344" t="s">
        <v>32</v>
      </c>
      <c r="J344" t="s">
        <v>1346</v>
      </c>
      <c r="K344" t="s">
        <v>1347</v>
      </c>
      <c r="L344">
        <v>4163</v>
      </c>
      <c r="M344" t="s">
        <v>34</v>
      </c>
      <c r="N344" t="s">
        <v>1348</v>
      </c>
      <c r="O344" t="s">
        <v>48</v>
      </c>
    </row>
    <row r="345" spans="1:15">
      <c r="A345" t="s">
        <v>1378</v>
      </c>
      <c r="B345" t="s">
        <v>767</v>
      </c>
      <c r="C345" s="1">
        <v>44567</v>
      </c>
      <c r="D345" t="s">
        <v>768</v>
      </c>
      <c r="E345" s="2">
        <v>5000</v>
      </c>
      <c r="F345" t="s">
        <v>769</v>
      </c>
      <c r="G345" t="s">
        <v>770</v>
      </c>
      <c r="H345" t="s">
        <v>771</v>
      </c>
      <c r="I345" t="s">
        <v>32</v>
      </c>
      <c r="J345" t="s">
        <v>1379</v>
      </c>
      <c r="K345" t="s">
        <v>1380</v>
      </c>
      <c r="L345">
        <v>3149</v>
      </c>
      <c r="M345" t="s">
        <v>20</v>
      </c>
      <c r="N345" t="s">
        <v>148</v>
      </c>
      <c r="O345" t="s">
        <v>82</v>
      </c>
    </row>
    <row r="346" spans="1:15">
      <c r="A346" t="s">
        <v>1403</v>
      </c>
      <c r="B346" t="s">
        <v>767</v>
      </c>
      <c r="C346" s="1">
        <v>44567</v>
      </c>
      <c r="D346" t="s">
        <v>768</v>
      </c>
      <c r="E346" s="2">
        <v>2289</v>
      </c>
      <c r="F346" t="s">
        <v>769</v>
      </c>
      <c r="G346" t="s">
        <v>770</v>
      </c>
      <c r="H346" t="s">
        <v>771</v>
      </c>
      <c r="I346" t="s">
        <v>32</v>
      </c>
      <c r="J346" t="s">
        <v>1404</v>
      </c>
      <c r="K346" t="s">
        <v>1405</v>
      </c>
      <c r="L346">
        <v>2144</v>
      </c>
      <c r="M346" t="s">
        <v>27</v>
      </c>
      <c r="N346" t="s">
        <v>1406</v>
      </c>
      <c r="O346" t="s">
        <v>82</v>
      </c>
    </row>
    <row r="347" spans="1:15">
      <c r="A347" t="s">
        <v>1407</v>
      </c>
      <c r="B347" t="s">
        <v>767</v>
      </c>
      <c r="C347" s="1">
        <v>44567</v>
      </c>
      <c r="D347" t="s">
        <v>768</v>
      </c>
      <c r="E347" s="2">
        <v>1440</v>
      </c>
      <c r="F347" t="s">
        <v>769</v>
      </c>
      <c r="G347" t="s">
        <v>770</v>
      </c>
      <c r="H347" t="s">
        <v>771</v>
      </c>
      <c r="I347" t="s">
        <v>32</v>
      </c>
      <c r="J347" t="s">
        <v>1408</v>
      </c>
      <c r="K347" t="s">
        <v>1409</v>
      </c>
      <c r="L347">
        <v>4655</v>
      </c>
      <c r="M347" t="s">
        <v>34</v>
      </c>
      <c r="N347" t="s">
        <v>1410</v>
      </c>
      <c r="O347" t="s">
        <v>48</v>
      </c>
    </row>
    <row r="348" spans="1:15">
      <c r="A348" t="s">
        <v>1416</v>
      </c>
      <c r="B348" t="s">
        <v>767</v>
      </c>
      <c r="C348" s="1">
        <v>44567</v>
      </c>
      <c r="D348" t="s">
        <v>768</v>
      </c>
      <c r="E348" s="2">
        <v>5000</v>
      </c>
      <c r="F348" t="s">
        <v>769</v>
      </c>
      <c r="G348" t="s">
        <v>770</v>
      </c>
      <c r="H348" t="s">
        <v>771</v>
      </c>
      <c r="I348" t="s">
        <v>32</v>
      </c>
      <c r="J348" t="s">
        <v>176</v>
      </c>
      <c r="K348" t="s">
        <v>1417</v>
      </c>
      <c r="L348">
        <v>3179</v>
      </c>
      <c r="M348" t="s">
        <v>20</v>
      </c>
      <c r="N348" t="s">
        <v>52</v>
      </c>
      <c r="O348" t="s">
        <v>82</v>
      </c>
    </row>
    <row r="349" spans="1:15">
      <c r="A349" t="s">
        <v>1421</v>
      </c>
      <c r="B349" t="s">
        <v>767</v>
      </c>
      <c r="C349" s="1">
        <v>44567</v>
      </c>
      <c r="D349" t="s">
        <v>768</v>
      </c>
      <c r="E349" s="2">
        <v>4000</v>
      </c>
      <c r="F349" t="s">
        <v>769</v>
      </c>
      <c r="G349" t="s">
        <v>770</v>
      </c>
      <c r="H349" t="s">
        <v>771</v>
      </c>
      <c r="I349" t="s">
        <v>32</v>
      </c>
      <c r="J349" t="s">
        <v>1422</v>
      </c>
      <c r="K349" t="s">
        <v>1423</v>
      </c>
      <c r="L349">
        <v>3363</v>
      </c>
      <c r="M349" t="s">
        <v>20</v>
      </c>
      <c r="N349" t="s">
        <v>30</v>
      </c>
      <c r="O349" t="s">
        <v>22</v>
      </c>
    </row>
    <row r="350" spans="1:15">
      <c r="A350" t="s">
        <v>1446</v>
      </c>
      <c r="B350" t="s">
        <v>767</v>
      </c>
      <c r="C350" s="1">
        <v>44567</v>
      </c>
      <c r="D350" t="s">
        <v>768</v>
      </c>
      <c r="E350" s="2">
        <v>5000</v>
      </c>
      <c r="F350" t="s">
        <v>769</v>
      </c>
      <c r="G350" t="s">
        <v>770</v>
      </c>
      <c r="H350" t="s">
        <v>771</v>
      </c>
      <c r="I350" t="s">
        <v>32</v>
      </c>
      <c r="J350" t="s">
        <v>1447</v>
      </c>
      <c r="K350" t="s">
        <v>1448</v>
      </c>
      <c r="L350">
        <v>5073</v>
      </c>
      <c r="M350" t="s">
        <v>26</v>
      </c>
      <c r="N350" t="s">
        <v>1231</v>
      </c>
      <c r="O350" t="s">
        <v>82</v>
      </c>
    </row>
    <row r="351" spans="1:15">
      <c r="A351" t="s">
        <v>1455</v>
      </c>
      <c r="B351" t="s">
        <v>767</v>
      </c>
      <c r="C351" s="1">
        <v>44567</v>
      </c>
      <c r="D351" t="s">
        <v>768</v>
      </c>
      <c r="E351" s="2">
        <v>1000</v>
      </c>
      <c r="F351" t="s">
        <v>769</v>
      </c>
      <c r="G351" t="s">
        <v>770</v>
      </c>
      <c r="H351" t="s">
        <v>771</v>
      </c>
      <c r="I351" t="s">
        <v>32</v>
      </c>
      <c r="J351" t="s">
        <v>1456</v>
      </c>
      <c r="K351" t="s">
        <v>1457</v>
      </c>
      <c r="L351">
        <v>3340</v>
      </c>
      <c r="M351" t="s">
        <v>20</v>
      </c>
      <c r="N351" t="s">
        <v>30</v>
      </c>
      <c r="O351" t="s">
        <v>22</v>
      </c>
    </row>
    <row r="352" spans="1:15">
      <c r="A352" t="s">
        <v>1472</v>
      </c>
      <c r="B352" t="s">
        <v>767</v>
      </c>
      <c r="C352" s="1">
        <v>44567</v>
      </c>
      <c r="D352" t="s">
        <v>768</v>
      </c>
      <c r="E352" s="2">
        <v>1000</v>
      </c>
      <c r="F352" t="s">
        <v>769</v>
      </c>
      <c r="G352" t="s">
        <v>770</v>
      </c>
      <c r="H352" t="s">
        <v>771</v>
      </c>
      <c r="I352" t="s">
        <v>32</v>
      </c>
      <c r="J352" t="s">
        <v>1462</v>
      </c>
      <c r="K352" t="s">
        <v>1463</v>
      </c>
      <c r="L352">
        <v>3377</v>
      </c>
      <c r="M352" t="s">
        <v>20</v>
      </c>
      <c r="N352" t="s">
        <v>678</v>
      </c>
      <c r="O352" t="s">
        <v>82</v>
      </c>
    </row>
    <row r="353" spans="1:15">
      <c r="A353" t="s">
        <v>1477</v>
      </c>
      <c r="B353" t="s">
        <v>767</v>
      </c>
      <c r="C353" s="1">
        <v>44567</v>
      </c>
      <c r="D353" t="s">
        <v>768</v>
      </c>
      <c r="E353" s="2">
        <v>2500</v>
      </c>
      <c r="F353" t="s">
        <v>769</v>
      </c>
      <c r="G353" t="s">
        <v>770</v>
      </c>
      <c r="H353" t="s">
        <v>771</v>
      </c>
      <c r="I353" t="s">
        <v>32</v>
      </c>
      <c r="J353" t="s">
        <v>1478</v>
      </c>
      <c r="K353" t="s">
        <v>1479</v>
      </c>
      <c r="L353">
        <v>7307</v>
      </c>
      <c r="M353" t="s">
        <v>965</v>
      </c>
      <c r="N353" t="s">
        <v>1480</v>
      </c>
      <c r="O353" t="s">
        <v>82</v>
      </c>
    </row>
    <row r="354" spans="1:15">
      <c r="A354" t="s">
        <v>1497</v>
      </c>
      <c r="B354" t="s">
        <v>767</v>
      </c>
      <c r="C354" s="1">
        <v>44567</v>
      </c>
      <c r="D354" t="s">
        <v>768</v>
      </c>
      <c r="E354" s="2">
        <v>2500</v>
      </c>
      <c r="F354" t="s">
        <v>769</v>
      </c>
      <c r="G354" t="s">
        <v>770</v>
      </c>
      <c r="H354" t="s">
        <v>771</v>
      </c>
      <c r="I354" t="s">
        <v>32</v>
      </c>
      <c r="J354" t="s">
        <v>1498</v>
      </c>
      <c r="K354" t="s">
        <v>1499</v>
      </c>
      <c r="L354">
        <v>5024</v>
      </c>
      <c r="M354" t="s">
        <v>26</v>
      </c>
      <c r="N354" t="s">
        <v>340</v>
      </c>
      <c r="O354" t="s">
        <v>22</v>
      </c>
    </row>
    <row r="355" spans="1:15">
      <c r="A355" t="s">
        <v>1509</v>
      </c>
      <c r="B355" t="s">
        <v>767</v>
      </c>
      <c r="C355" s="1">
        <v>44567</v>
      </c>
      <c r="D355" t="s">
        <v>768</v>
      </c>
      <c r="E355" s="2">
        <v>2545</v>
      </c>
      <c r="F355" t="s">
        <v>769</v>
      </c>
      <c r="G355" t="s">
        <v>770</v>
      </c>
      <c r="H355" t="s">
        <v>771</v>
      </c>
      <c r="I355" t="s">
        <v>32</v>
      </c>
      <c r="J355" t="s">
        <v>1510</v>
      </c>
      <c r="K355" t="s">
        <v>1511</v>
      </c>
      <c r="L355">
        <v>4860</v>
      </c>
      <c r="M355" t="s">
        <v>34</v>
      </c>
      <c r="N355" t="s">
        <v>416</v>
      </c>
      <c r="O355" t="s">
        <v>417</v>
      </c>
    </row>
    <row r="356" spans="1:15">
      <c r="A356" s="4" t="s">
        <v>1522</v>
      </c>
      <c r="B356" s="4" t="s">
        <v>767</v>
      </c>
      <c r="C356" s="5">
        <v>44567</v>
      </c>
      <c r="D356" s="4" t="s">
        <v>768</v>
      </c>
      <c r="E356" s="6">
        <v>2500</v>
      </c>
      <c r="F356" s="4" t="s">
        <v>769</v>
      </c>
      <c r="G356" s="4" t="s">
        <v>770</v>
      </c>
      <c r="H356" s="4" t="s">
        <v>771</v>
      </c>
      <c r="I356" s="4" t="s">
        <v>32</v>
      </c>
      <c r="J356" s="4" t="s">
        <v>1523</v>
      </c>
      <c r="K356" s="4" t="s">
        <v>1524</v>
      </c>
      <c r="L356" s="4">
        <v>3058</v>
      </c>
      <c r="M356" s="4" t="s">
        <v>20</v>
      </c>
      <c r="N356" s="4" t="s">
        <v>841</v>
      </c>
      <c r="O356" s="4" t="s">
        <v>22</v>
      </c>
    </row>
    <row r="357" spans="1:15">
      <c r="A357" t="s">
        <v>1541</v>
      </c>
      <c r="B357" t="s">
        <v>767</v>
      </c>
      <c r="C357" s="1">
        <v>44567</v>
      </c>
      <c r="D357" t="s">
        <v>768</v>
      </c>
      <c r="E357" s="2">
        <v>4253</v>
      </c>
      <c r="F357" t="s">
        <v>769</v>
      </c>
      <c r="G357" t="s">
        <v>770</v>
      </c>
      <c r="H357" t="s">
        <v>771</v>
      </c>
      <c r="I357" t="s">
        <v>32</v>
      </c>
      <c r="J357" t="s">
        <v>1542</v>
      </c>
      <c r="K357" t="s">
        <v>1496</v>
      </c>
      <c r="L357">
        <v>4361</v>
      </c>
      <c r="M357" t="s">
        <v>34</v>
      </c>
      <c r="N357" t="s">
        <v>1543</v>
      </c>
      <c r="O357" t="s">
        <v>48</v>
      </c>
    </row>
    <row r="358" spans="1:15">
      <c r="A358" t="s">
        <v>1544</v>
      </c>
      <c r="B358" t="s">
        <v>767</v>
      </c>
      <c r="C358" s="1">
        <v>44567</v>
      </c>
      <c r="D358" t="s">
        <v>768</v>
      </c>
      <c r="E358" s="2">
        <v>4546</v>
      </c>
      <c r="F358" t="s">
        <v>769</v>
      </c>
      <c r="G358" t="s">
        <v>770</v>
      </c>
      <c r="H358" t="s">
        <v>771</v>
      </c>
      <c r="I358" t="s">
        <v>32</v>
      </c>
      <c r="J358" t="s">
        <v>1545</v>
      </c>
      <c r="K358" t="s">
        <v>1546</v>
      </c>
      <c r="L358">
        <v>5068</v>
      </c>
      <c r="M358" t="s">
        <v>26</v>
      </c>
      <c r="N358" t="s">
        <v>1231</v>
      </c>
      <c r="O358" t="s">
        <v>82</v>
      </c>
    </row>
    <row r="359" spans="1:15">
      <c r="A359" s="7" t="s">
        <v>1558</v>
      </c>
      <c r="B359" s="7" t="s">
        <v>15</v>
      </c>
      <c r="C359" s="8">
        <v>44572</v>
      </c>
      <c r="D359" s="7" t="s">
        <v>16</v>
      </c>
      <c r="E359" s="9">
        <v>4000000</v>
      </c>
      <c r="F359" s="7" t="s">
        <v>31</v>
      </c>
      <c r="G359" s="7" t="s">
        <v>1559</v>
      </c>
      <c r="H359" s="7" t="s">
        <v>1560</v>
      </c>
      <c r="I359" s="7" t="s">
        <v>32</v>
      </c>
      <c r="J359" s="7" t="s">
        <v>1561</v>
      </c>
      <c r="K359" s="7" t="s">
        <v>1562</v>
      </c>
      <c r="L359" s="7">
        <v>3145</v>
      </c>
      <c r="M359" s="7" t="s">
        <v>20</v>
      </c>
      <c r="N359" s="7" t="s">
        <v>1563</v>
      </c>
      <c r="O359" s="7" t="s">
        <v>82</v>
      </c>
    </row>
  </sheetData>
  <autoFilter ref="A13:O359">
    <filterColumn colId="14"/>
  </autoFilter>
  <sortState ref="A2:O176">
    <sortCondition ref="O2:O176"/>
    <sortCondition ref="N2:N176"/>
  </sortState>
  <pageMargins left="0.7" right="0.7" top="0.75" bottom="0.75" header="0.3" footer="0.3"/>
  <pageSetup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2018</vt:lpstr>
      <vt:lpstr>2019</vt:lpstr>
      <vt:lpstr>2020</vt:lpstr>
      <vt:lpstr>2021</vt:lpstr>
      <vt:lpstr>2022</vt:lpstr>
      <vt:lpstr>All Grants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pies Lochery</dc:creator>
  <cp:lastModifiedBy>temp</cp:lastModifiedBy>
  <dcterms:created xsi:type="dcterms:W3CDTF">2021-12-31T00:23:47Z</dcterms:created>
  <dcterms:modified xsi:type="dcterms:W3CDTF">2022-02-25T23:59:53Z</dcterms:modified>
</cp:coreProperties>
</file>