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75" windowWidth="28755" windowHeight="12600" activeTab="4"/>
  </bookViews>
  <sheets>
    <sheet name="2018" sheetId="1" r:id="rId1"/>
    <sheet name="2019" sheetId="2" r:id="rId2"/>
    <sheet name="2020" sheetId="3" r:id="rId3"/>
    <sheet name="2021" sheetId="4" r:id="rId4"/>
    <sheet name="Summary" sheetId="5" r:id="rId5"/>
  </sheets>
  <externalReferences>
    <externalReference r:id="rId6"/>
  </externalReferences>
  <definedNames>
    <definedName name="_xlnm._FilterDatabase" localSheetId="0" hidden="1">'2018'!$A$23:$AK$164</definedName>
    <definedName name="_xlnm._FilterDatabase" localSheetId="1" hidden="1">'2019'!$A$23:$AM$259</definedName>
    <definedName name="_xlnm._FilterDatabase" localSheetId="2" hidden="1">'2020'!$A$23:$AN$141</definedName>
    <definedName name="_xlnm._FilterDatabase" localSheetId="3" hidden="1">'2021'!$A$23:$AK$52</definedName>
  </definedNames>
  <calcPr calcId="125725"/>
</workbook>
</file>

<file path=xl/calcChain.xml><?xml version="1.0" encoding="utf-8"?>
<calcChain xmlns="http://schemas.openxmlformats.org/spreadsheetml/2006/main">
  <c r="X24" i="5"/>
  <c r="X18"/>
  <c r="X17"/>
  <c r="X16"/>
  <c r="X13"/>
  <c r="X12"/>
  <c r="X11"/>
  <c r="W24"/>
  <c r="W18"/>
  <c r="W17"/>
  <c r="W16"/>
  <c r="W13"/>
  <c r="W12"/>
  <c r="W11"/>
  <c r="V24"/>
  <c r="V18"/>
  <c r="V17"/>
  <c r="V16"/>
  <c r="V13"/>
  <c r="V12"/>
  <c r="V11"/>
  <c r="AG2" i="4"/>
  <c r="AE2"/>
  <c r="Y21"/>
  <c r="X21"/>
  <c r="X18"/>
  <c r="AF15"/>
  <c r="AF9"/>
  <c r="AF8"/>
  <c r="AF7"/>
  <c r="AF4"/>
  <c r="AF3"/>
  <c r="AF2"/>
  <c r="AG9" i="2"/>
  <c r="Y22"/>
  <c r="AI9" i="3"/>
  <c r="AE2"/>
  <c r="Y21"/>
  <c r="X21"/>
  <c r="AF15"/>
  <c r="AF9"/>
  <c r="AF8"/>
  <c r="AF7"/>
  <c r="AF4"/>
  <c r="AF3"/>
  <c r="AF2"/>
  <c r="AF116"/>
  <c r="AE116"/>
  <c r="AD116"/>
  <c r="AC116"/>
  <c r="AF112"/>
  <c r="AE112"/>
  <c r="AD112"/>
  <c r="AC112"/>
  <c r="AF77"/>
  <c r="AE77"/>
  <c r="AD77"/>
  <c r="AC77"/>
  <c r="AF62"/>
  <c r="AE62"/>
  <c r="AD62"/>
  <c r="AC62"/>
  <c r="AF47"/>
  <c r="AE47"/>
  <c r="AD47"/>
  <c r="AC47"/>
  <c r="AF37"/>
  <c r="AE37"/>
  <c r="AD37"/>
  <c r="AC37"/>
  <c r="X22" i="2"/>
  <c r="A22"/>
  <c r="AF19"/>
  <c r="AF13"/>
  <c r="AF12"/>
  <c r="AF11"/>
  <c r="AF8"/>
  <c r="AF7"/>
  <c r="AE6"/>
  <c r="AF6"/>
  <c r="AF259"/>
  <c r="AE259"/>
  <c r="AD259"/>
  <c r="AC259"/>
  <c r="AF258"/>
  <c r="AE258"/>
  <c r="AD258"/>
  <c r="AC258"/>
  <c r="AF257"/>
  <c r="AE257"/>
  <c r="AD257"/>
  <c r="AC257"/>
  <c r="AF256"/>
  <c r="AE256"/>
  <c r="AD256"/>
  <c r="AC256"/>
  <c r="AF255"/>
  <c r="AE255"/>
  <c r="AD255"/>
  <c r="AC255"/>
  <c r="AF254"/>
  <c r="AE254"/>
  <c r="AD254"/>
  <c r="AC254"/>
  <c r="AF253"/>
  <c r="AE253"/>
  <c r="AD253"/>
  <c r="AC253"/>
  <c r="AF217"/>
  <c r="AE217"/>
  <c r="AD217"/>
  <c r="AC217"/>
  <c r="AF182"/>
  <c r="AE182"/>
  <c r="AD182"/>
  <c r="AC182"/>
  <c r="AF146"/>
  <c r="AE146"/>
  <c r="AD146"/>
  <c r="AC146"/>
  <c r="AF139"/>
  <c r="AE139"/>
  <c r="AD139"/>
  <c r="AC139"/>
  <c r="AF98"/>
  <c r="AE98"/>
  <c r="AD98"/>
  <c r="AC98"/>
  <c r="AF95"/>
  <c r="AE95"/>
  <c r="AD95"/>
  <c r="AC95"/>
  <c r="AF94"/>
  <c r="AE94"/>
  <c r="AD94"/>
  <c r="AC94"/>
  <c r="AI4" i="1"/>
  <c r="A22"/>
  <c r="AE2"/>
  <c r="X21"/>
  <c r="AF2"/>
  <c r="AF7"/>
  <c r="AF9"/>
  <c r="AF8"/>
  <c r="AF4"/>
  <c r="AF15"/>
  <c r="AF3"/>
  <c r="X22"/>
</calcChain>
</file>

<file path=xl/sharedStrings.xml><?xml version="1.0" encoding="utf-8"?>
<sst xmlns="http://schemas.openxmlformats.org/spreadsheetml/2006/main" count="14979" uniqueCount="3646">
  <si>
    <t>Grant Award Published</t>
  </si>
  <si>
    <t>Criteria Summary</t>
  </si>
  <si>
    <t>Portfolio/Agency</t>
  </si>
  <si>
    <t>All Active and Retired Agencies</t>
  </si>
  <si>
    <t>Date Range</t>
  </si>
  <si>
    <t>1-Jan-2018 to 31-Dec-2018</t>
  </si>
  <si>
    <t>Date Type</t>
  </si>
  <si>
    <t>Publish Date</t>
  </si>
  <si>
    <t>Value Range (AUD)</t>
  </si>
  <si>
    <t>All</t>
  </si>
  <si>
    <t>Category</t>
  </si>
  <si>
    <t>Ad hoc/One-off</t>
  </si>
  <si>
    <t>Selection Process</t>
  </si>
  <si>
    <t>Aggregate</t>
  </si>
  <si>
    <t>Confidentiality</t>
  </si>
  <si>
    <t>Contact Name</t>
  </si>
  <si>
    <t>Recipient ABN</t>
  </si>
  <si>
    <t>GO ID</t>
  </si>
  <si>
    <t>Internal Reference ID</t>
  </si>
  <si>
    <t/>
  </si>
  <si>
    <t>Statistics</t>
  </si>
  <si>
    <t>Count</t>
  </si>
  <si>
    <t>24,446</t>
  </si>
  <si>
    <t>Value (AUD)</t>
  </si>
  <si>
    <t>$20,404,436,019.77</t>
  </si>
  <si>
    <t>Agency</t>
  </si>
  <si>
    <t>GA ID</t>
  </si>
  <si>
    <t>Recipient Name</t>
  </si>
  <si>
    <t>PBS Program Name</t>
  </si>
  <si>
    <t>Grant Program</t>
  </si>
  <si>
    <t>Grant Activity</t>
  </si>
  <si>
    <t>Purpose</t>
  </si>
  <si>
    <t>Aggregate Reason</t>
  </si>
  <si>
    <t>Aggregate Number</t>
  </si>
  <si>
    <t>Confidentiality - Contract</t>
  </si>
  <si>
    <t>Confidentiality - Outputs</t>
  </si>
  <si>
    <t>Approval Date</t>
  </si>
  <si>
    <t>Start Date</t>
  </si>
  <si>
    <t>End Date</t>
  </si>
  <si>
    <t>Recipient Suburb</t>
  </si>
  <si>
    <t>Recipient Town/City</t>
  </si>
  <si>
    <t>Recipient Postcode</t>
  </si>
  <si>
    <t>Recipient State/Territory</t>
  </si>
  <si>
    <t>Electorate</t>
  </si>
  <si>
    <t>Political Party</t>
  </si>
  <si>
    <t>Sitting Member</t>
  </si>
  <si>
    <t>Margin</t>
  </si>
  <si>
    <t>Recipient Country</t>
  </si>
  <si>
    <t>Delivery State/Territory</t>
  </si>
  <si>
    <t>Delivery Postcode</t>
  </si>
  <si>
    <t>Delivery Country</t>
  </si>
  <si>
    <t>Department of Home Affairs</t>
  </si>
  <si>
    <t>GA23419</t>
  </si>
  <si>
    <t>AGSCF64287</t>
  </si>
  <si>
    <t>BETH WEIZMANN COMMUNITY CENTRE INC</t>
  </si>
  <si>
    <t>94 026 206 846</t>
  </si>
  <si>
    <t>HA 18/19 National Security and Criminal Justice</t>
  </si>
  <si>
    <t>Safer Communities Fund – Home Affairs</t>
  </si>
  <si>
    <t>Upgraded Security – Beth Weizmann Jewish Community Centre</t>
  </si>
  <si>
    <t>Beth Weizmann Jewish Community Centre (BWJCC) will upgrade security infrastructure by building a blast resistant wall and secure point of entry to the Centre. BWJCC incorporating the Lamm Jewish Library of Australia (LJLA) is the recognised activity hub of the Victorian Jewish community. It regularly hosts hundreds of visitors including school groups, multifaith groups, politicians and VIPs and is the home to 30 Jewish communal organisations. The project will increase the safety and security of the hundreds of people who work and visit daily by providing a strong deterrent against possible future attacks and reducing the building s vulnerability.</t>
  </si>
  <si>
    <t>N</t>
  </si>
  <si>
    <t>Targeted or Restricted Competitive</t>
  </si>
  <si>
    <t>Community Safety</t>
  </si>
  <si>
    <t>CAULFIELD SOUTH</t>
  </si>
  <si>
    <t>VIC</t>
  </si>
  <si>
    <t>Goldstein</t>
  </si>
  <si>
    <t>Liberal</t>
  </si>
  <si>
    <t>Tim Wilson</t>
  </si>
  <si>
    <t>AUSTRALIA</t>
  </si>
  <si>
    <t>3162</t>
  </si>
  <si>
    <t>Grants Reporting Manager</t>
  </si>
  <si>
    <t>GA18755</t>
  </si>
  <si>
    <t>AGSCF64713</t>
  </si>
  <si>
    <t>TAMWORTH REGIONAL COUNCIL</t>
  </si>
  <si>
    <t>52 631 074 450</t>
  </si>
  <si>
    <t>HA 17/18 National Security and Criminal Justice</t>
  </si>
  <si>
    <t>Safer Communities Fund Round 2</t>
  </si>
  <si>
    <t>A grant was awarded to boost efforts of local councils and community organisations to address crime, anti–social behaviours and specified security risks</t>
  </si>
  <si>
    <t>TAMWORTH</t>
  </si>
  <si>
    <t>NSW</t>
  </si>
  <si>
    <t>New England</t>
  </si>
  <si>
    <t>The Nationals</t>
  </si>
  <si>
    <t>Barnaby Joyce</t>
  </si>
  <si>
    <t>2340</t>
  </si>
  <si>
    <t>GA18756</t>
  </si>
  <si>
    <t>AGSCF64670</t>
  </si>
  <si>
    <t>BLUE MOUNTAINS CITY COUNCIL</t>
  </si>
  <si>
    <t>52 699 520 223</t>
  </si>
  <si>
    <t>A grant was awarded to boost efforts of local councils and community organisations to address crime, anti–social behaviour and specified security risks.</t>
  </si>
  <si>
    <t>KATOOMBA</t>
  </si>
  <si>
    <t>Macquarie</t>
  </si>
  <si>
    <t>Australian Labor Party</t>
  </si>
  <si>
    <t>Susan Templeman</t>
  </si>
  <si>
    <t>2780</t>
  </si>
  <si>
    <t>GA18757</t>
  </si>
  <si>
    <t>AGSCF64613</t>
  </si>
  <si>
    <t>DAYBORO AND DISTRICTS PROGRESS ASSOCIATION INCORPORATED</t>
  </si>
  <si>
    <t>92 376 526 454</t>
  </si>
  <si>
    <t>DAYBORO</t>
  </si>
  <si>
    <t>QLD</t>
  </si>
  <si>
    <t>Dickson</t>
  </si>
  <si>
    <t>Liberal National Party</t>
  </si>
  <si>
    <t>Peter Dutton</t>
  </si>
  <si>
    <t>4521</t>
  </si>
  <si>
    <t>GA18758</t>
  </si>
  <si>
    <t>AGSCF64373</t>
  </si>
  <si>
    <t>PARKES SHIRE COUNCIL</t>
  </si>
  <si>
    <t>96 299 629 630</t>
  </si>
  <si>
    <t>PARKES</t>
  </si>
  <si>
    <t>Calare</t>
  </si>
  <si>
    <t>Andrew Gee</t>
  </si>
  <si>
    <t>2870</t>
  </si>
  <si>
    <t>GA18759</t>
  </si>
  <si>
    <t>AGSCF64312</t>
  </si>
  <si>
    <t>LOGAN CITY COUNCIL</t>
  </si>
  <si>
    <t>21 627 796 435</t>
  </si>
  <si>
    <t>LOGAN CITY DC</t>
  </si>
  <si>
    <t>Rankin</t>
  </si>
  <si>
    <t>Jim Chalmers</t>
  </si>
  <si>
    <t>4114</t>
  </si>
  <si>
    <t>GA17108</t>
  </si>
  <si>
    <t>AGSCF64568</t>
  </si>
  <si>
    <t>THE JEWISH CULTURAL CENTRE AND NATIONAL LIBRARY KADIMAH</t>
  </si>
  <si>
    <t>76 004 162 216</t>
  </si>
  <si>
    <t>ELSTERNWICK</t>
  </si>
  <si>
    <t>3185</t>
  </si>
  <si>
    <t>GA17109</t>
  </si>
  <si>
    <t>AGSCF64429</t>
  </si>
  <si>
    <t>THE MELBOURNE CHEVRA KADISHA</t>
  </si>
  <si>
    <t>56 004 508 007</t>
  </si>
  <si>
    <t>ST KILDA</t>
  </si>
  <si>
    <t>Macnamara</t>
  </si>
  <si>
    <t>Josh Burns</t>
  </si>
  <si>
    <t>3182</t>
  </si>
  <si>
    <t>GA17110</t>
  </si>
  <si>
    <t>AGSCF64396</t>
  </si>
  <si>
    <t>WOMENS HEALTH CARE ASSN INC</t>
  </si>
  <si>
    <t>81 007 269 571</t>
  </si>
  <si>
    <t>NORTHBRIDGE</t>
  </si>
  <si>
    <t>WA</t>
  </si>
  <si>
    <t>Perth</t>
  </si>
  <si>
    <t>Patrick Gorman</t>
  </si>
  <si>
    <t>6003</t>
  </si>
  <si>
    <t>GA17111</t>
  </si>
  <si>
    <t>AGSCF64288</t>
  </si>
  <si>
    <t>CANCER PATIENTS ASSISTANCE SOCIETY OF NEW SOUTH WALES</t>
  </si>
  <si>
    <t>76 000 412 715</t>
  </si>
  <si>
    <t>WAGGA WAGGA</t>
  </si>
  <si>
    <t>Farrer</t>
  </si>
  <si>
    <t>Sussan Ley</t>
  </si>
  <si>
    <t>2650</t>
  </si>
  <si>
    <t>GA8867</t>
  </si>
  <si>
    <t>AGSCF64738</t>
  </si>
  <si>
    <t>CORPORATION OF THE CITY OF WHYALLA</t>
  </si>
  <si>
    <t>44 753 313 064</t>
  </si>
  <si>
    <t>WHYALLA</t>
  </si>
  <si>
    <t>SA</t>
  </si>
  <si>
    <t>Grey</t>
  </si>
  <si>
    <t>Rowan Ramsey</t>
  </si>
  <si>
    <t>5608</t>
  </si>
  <si>
    <t>GA8868</t>
  </si>
  <si>
    <t>AGSCF64711</t>
  </si>
  <si>
    <t>CITY OF BAYSWATER</t>
  </si>
  <si>
    <t>61 054 006 131</t>
  </si>
  <si>
    <t>MORLEY</t>
  </si>
  <si>
    <t>6053</t>
  </si>
  <si>
    <t>GA8869</t>
  </si>
  <si>
    <t>AGSCF64649</t>
  </si>
  <si>
    <t>LIVINGSTONE SHIRE COUNCIL</t>
  </si>
  <si>
    <t>95 399 253 048</t>
  </si>
  <si>
    <t>YEPPOON</t>
  </si>
  <si>
    <t>Capricornia</t>
  </si>
  <si>
    <t>Michelle Landry</t>
  </si>
  <si>
    <t>4703</t>
  </si>
  <si>
    <t>GA8870</t>
  </si>
  <si>
    <t>AGSCF64635</t>
  </si>
  <si>
    <t>MURWEH SHIRE COUNCIL</t>
  </si>
  <si>
    <t>98 117 909 303</t>
  </si>
  <si>
    <t>CHARLEVILLE</t>
  </si>
  <si>
    <t>Maranoa</t>
  </si>
  <si>
    <t>David Littleproud</t>
  </si>
  <si>
    <t>4470</t>
  </si>
  <si>
    <t>GA8871</t>
  </si>
  <si>
    <t>AGSCF64593</t>
  </si>
  <si>
    <t>WOLLONGONG CITY COUNCIL</t>
  </si>
  <si>
    <t>63 139 525 939</t>
  </si>
  <si>
    <t>WOLLONGONG</t>
  </si>
  <si>
    <t>Cunningham</t>
  </si>
  <si>
    <t>Sharon Bird</t>
  </si>
  <si>
    <t>2518</t>
  </si>
  <si>
    <t>GA8872</t>
  </si>
  <si>
    <t>AGSCF64589</t>
  </si>
  <si>
    <t>COUNTRY FIRE AUTHORITY</t>
  </si>
  <si>
    <t>39 255 319 010</t>
  </si>
  <si>
    <t>BAYSWATER</t>
  </si>
  <si>
    <t>Aston</t>
  </si>
  <si>
    <t>Alan Tudge</t>
  </si>
  <si>
    <t>3153</t>
  </si>
  <si>
    <t>GA8873</t>
  </si>
  <si>
    <t>AGSCF64579</t>
  </si>
  <si>
    <t>COFFS HARBOUR CITY COUNCIL</t>
  </si>
  <si>
    <t>79 126 214 487</t>
  </si>
  <si>
    <t>COFFS HARBOUR</t>
  </si>
  <si>
    <t>Cowper</t>
  </si>
  <si>
    <t>Pat Conaghan</t>
  </si>
  <si>
    <t>2450</t>
  </si>
  <si>
    <t>GA8874</t>
  </si>
  <si>
    <t>AGSCF64557</t>
  </si>
  <si>
    <t>SHIRE OF MANJIMUP</t>
  </si>
  <si>
    <t>36 453 349 691</t>
  </si>
  <si>
    <t>MANJIMUP</t>
  </si>
  <si>
    <t>Forrest</t>
  </si>
  <si>
    <t>Nola Marino</t>
  </si>
  <si>
    <t>6258</t>
  </si>
  <si>
    <t>GA8875</t>
  </si>
  <si>
    <t>AGSCF64543</t>
  </si>
  <si>
    <t>Tiwi Islands Regional Council</t>
  </si>
  <si>
    <t>61 507 431 031</t>
  </si>
  <si>
    <t>WINNELLIE</t>
  </si>
  <si>
    <t>NT</t>
  </si>
  <si>
    <t>Lingiari</t>
  </si>
  <si>
    <t>Warren Snowdon</t>
  </si>
  <si>
    <t>0822</t>
  </si>
  <si>
    <t>GA8876</t>
  </si>
  <si>
    <t>AGSCF64510</t>
  </si>
  <si>
    <t>SHIRE OF BROOME</t>
  </si>
  <si>
    <t>94 526 654 007</t>
  </si>
  <si>
    <t>BROOME</t>
  </si>
  <si>
    <t>Durack</t>
  </si>
  <si>
    <t>Melissa Price</t>
  </si>
  <si>
    <t>6725</t>
  </si>
  <si>
    <t>GA8877</t>
  </si>
  <si>
    <t>AGSCF64508</t>
  </si>
  <si>
    <t>ORANGE CITY COUNCIL</t>
  </si>
  <si>
    <t>85 985 402 386</t>
  </si>
  <si>
    <t>ORANGE</t>
  </si>
  <si>
    <t>2800</t>
  </si>
  <si>
    <t>GA8878</t>
  </si>
  <si>
    <t>AGSCF64492</t>
  </si>
  <si>
    <t>CENTRAL COAST COUNCIL</t>
  </si>
  <si>
    <t>73 149 644 003</t>
  </si>
  <si>
    <t>GOSFORD</t>
  </si>
  <si>
    <t>Dobell</t>
  </si>
  <si>
    <t>Emma McBride</t>
  </si>
  <si>
    <t>2262</t>
  </si>
  <si>
    <t>GA8879</t>
  </si>
  <si>
    <t>AGSCF64467</t>
  </si>
  <si>
    <t>SHIRE OF NORTHAM;;</t>
  </si>
  <si>
    <t>42 826 617 380</t>
  </si>
  <si>
    <t>NORTHAM</t>
  </si>
  <si>
    <t>Pearce</t>
  </si>
  <si>
    <t>Christian Porter</t>
  </si>
  <si>
    <t>6560</t>
  </si>
  <si>
    <t>GA8880</t>
  </si>
  <si>
    <t>AGSCF64456</t>
  </si>
  <si>
    <t>CITY OF MANDURAH</t>
  </si>
  <si>
    <t>43 188 356 365</t>
  </si>
  <si>
    <t>MANDURAH</t>
  </si>
  <si>
    <t>Canning</t>
  </si>
  <si>
    <t>Andrew Hastie</t>
  </si>
  <si>
    <t>6210</t>
  </si>
  <si>
    <t>GA8881</t>
  </si>
  <si>
    <t>AGSCF64431</t>
  </si>
  <si>
    <t>CITY OF BUNBURY</t>
  </si>
  <si>
    <t>61 002 948 455</t>
  </si>
  <si>
    <t>BUNBURY</t>
  </si>
  <si>
    <t>6230</t>
  </si>
  <si>
    <t>GA8883</t>
  </si>
  <si>
    <t>AGSCF64397</t>
  </si>
  <si>
    <t>SHIRE OF NANNUP</t>
  </si>
  <si>
    <t>43 038 160 786</t>
  </si>
  <si>
    <t>NANNUP</t>
  </si>
  <si>
    <t>6275</t>
  </si>
  <si>
    <t>GA8885</t>
  </si>
  <si>
    <t>AGSCF64367</t>
  </si>
  <si>
    <t>Lockyer Valley Regional Council</t>
  </si>
  <si>
    <t>52 673 165 312</t>
  </si>
  <si>
    <t>GATTON</t>
  </si>
  <si>
    <t>Wright</t>
  </si>
  <si>
    <t>Scott BUCHHOLZ</t>
  </si>
  <si>
    <t>4341</t>
  </si>
  <si>
    <t>GA8886</t>
  </si>
  <si>
    <t>AGSCF64351</t>
  </si>
  <si>
    <t>SHIRE OF COOLGARDIE</t>
  </si>
  <si>
    <t>89 883 388 617</t>
  </si>
  <si>
    <t>KAMBALDA</t>
  </si>
  <si>
    <t>O'Connor</t>
  </si>
  <si>
    <t>Rick Wilson</t>
  </si>
  <si>
    <t>6429</t>
  </si>
  <si>
    <t>GA8887</t>
  </si>
  <si>
    <t>AGSCF64346</t>
  </si>
  <si>
    <t>TOWNSVILLE CITY COUNCIL</t>
  </si>
  <si>
    <t>44 741 992 072</t>
  </si>
  <si>
    <t>GARBUTT</t>
  </si>
  <si>
    <t>Dawson</t>
  </si>
  <si>
    <t>George Christensen</t>
  </si>
  <si>
    <t>4814</t>
  </si>
  <si>
    <t>GA8888</t>
  </si>
  <si>
    <t>AGSCF64306</t>
  </si>
  <si>
    <t>BLAND SHIRE COUNCIL</t>
  </si>
  <si>
    <t>13 251 814 087</t>
  </si>
  <si>
    <t>WEST WYALONG</t>
  </si>
  <si>
    <t>Parkes</t>
  </si>
  <si>
    <t>Mark Coulton</t>
  </si>
  <si>
    <t>2671</t>
  </si>
  <si>
    <t>GA8889</t>
  </si>
  <si>
    <t>AGSCF64278</t>
  </si>
  <si>
    <t>CITY OF JOONDALUP;;JOONDALUP RECEPTION CENTRE</t>
  </si>
  <si>
    <t>64 245 472 416</t>
  </si>
  <si>
    <t>JOONDALUP</t>
  </si>
  <si>
    <t>6027</t>
  </si>
  <si>
    <t>GA8890</t>
  </si>
  <si>
    <t>AGSCF64275</t>
  </si>
  <si>
    <t>SHIRE OF CHITTERING</t>
  </si>
  <si>
    <t>48 445 751 800</t>
  </si>
  <si>
    <t xml:space="preserve">A grant was awarded to boost efforts of local councils and community organisations to address crime, anti–social behaviour and specified security risks._x000D_
_x000D_
</t>
  </si>
  <si>
    <t>BINDOON</t>
  </si>
  <si>
    <t>6084</t>
  </si>
  <si>
    <t>GA8891</t>
  </si>
  <si>
    <t>AGSCF64207</t>
  </si>
  <si>
    <t>SHIRE OF SHARK BAY</t>
  </si>
  <si>
    <t>76 409 342 873</t>
  </si>
  <si>
    <t>DENHAM</t>
  </si>
  <si>
    <t>6537</t>
  </si>
  <si>
    <t>GA8892</t>
  </si>
  <si>
    <t>AGSCF64206</t>
  </si>
  <si>
    <t>SHIRE OF DALWALLINU</t>
  </si>
  <si>
    <t>34 957 928 647</t>
  </si>
  <si>
    <t>A grant was awarded to boost efforts to local councils and community organisations to address crime, anti–social behaviour and specified security risks.</t>
  </si>
  <si>
    <t>DALWALLINU</t>
  </si>
  <si>
    <t>6609</t>
  </si>
  <si>
    <t>GA8907</t>
  </si>
  <si>
    <t>AGSCF64212</t>
  </si>
  <si>
    <t>THE COUNCIL OF CAMDEN</t>
  </si>
  <si>
    <t>31 117 341 764</t>
  </si>
  <si>
    <t>ORAN PARK</t>
  </si>
  <si>
    <t>Hume</t>
  </si>
  <si>
    <t>Angus Taylor</t>
  </si>
  <si>
    <t>2567</t>
  </si>
  <si>
    <t>GA8884</t>
  </si>
  <si>
    <t>AGSCF64377</t>
  </si>
  <si>
    <t>SHIRE OF SERPENTINE JARRAHDALE</t>
  </si>
  <si>
    <t>98 924 720 841</t>
  </si>
  <si>
    <t>MUNDIJONG</t>
  </si>
  <si>
    <t>Byford</t>
  </si>
  <si>
    <t>6122</t>
  </si>
  <si>
    <t>GA17004</t>
  </si>
  <si>
    <t>AGSCF64495</t>
  </si>
  <si>
    <t>BALLARAT COMMUNITY HEALTH</t>
  </si>
  <si>
    <t>98 227 492 950</t>
  </si>
  <si>
    <t>A grant was awarded to boost efforts of local councils and community organisations to address crime, anti–social behaviour and specified security risks</t>
  </si>
  <si>
    <t>BAKERY HILL</t>
  </si>
  <si>
    <t>Sebastopol</t>
  </si>
  <si>
    <t>3356</t>
  </si>
  <si>
    <t>GA27958</t>
  </si>
  <si>
    <t>AGSCF64653</t>
  </si>
  <si>
    <t>PORT PHILLIP CITY COUNCIL</t>
  </si>
  <si>
    <t>21 762 977 945</t>
  </si>
  <si>
    <t>Security Improvements: Bollards</t>
  </si>
  <si>
    <t>Council has plans to increase the security profile of crowded open spaces due to the heightened security threat on an international and local level with terrorism by installing bollards in front of Luna Park, Palais Theatre and along the St Kilda Esplanade Market.</t>
  </si>
  <si>
    <t>St Kilda</t>
  </si>
  <si>
    <t>GA26244</t>
  </si>
  <si>
    <t>AGSCF64474</t>
  </si>
  <si>
    <t>SHOALHAVEN CITY COUNCIL</t>
  </si>
  <si>
    <t>59 855 182 344</t>
  </si>
  <si>
    <t>To address significant safety issues inand around the former Nowra sailing club</t>
  </si>
  <si>
    <t>To address significant safety issues in and around the former Nowra sailing club and bridge precinct through the activation of the area and the installation of direct safety measures such as CCTV. The activation of the area is a high focus to improve the safety of the area. This is proposed to be undertaken through the provision of pontoons on the River which will see a significant increase in people utilising the space.</t>
  </si>
  <si>
    <t>NOWRA</t>
  </si>
  <si>
    <t>Gilmore</t>
  </si>
  <si>
    <t>Fiona Phillips</t>
  </si>
  <si>
    <t>2541</t>
  </si>
  <si>
    <t>GA8311</t>
  </si>
  <si>
    <t>AGSCF64606</t>
  </si>
  <si>
    <t>4343</t>
  </si>
  <si>
    <t>GA8312</t>
  </si>
  <si>
    <t>AGSCF64551</t>
  </si>
  <si>
    <t>UPPER HUNTER SHIRE COUNCIL</t>
  </si>
  <si>
    <t>17 261 839 740</t>
  </si>
  <si>
    <t>SCONE</t>
  </si>
  <si>
    <t>2329</t>
  </si>
  <si>
    <t>GA8313</t>
  </si>
  <si>
    <t>AGSCF64435</t>
  </si>
  <si>
    <t>SHIRE OF KELLERBERRIN</t>
  </si>
  <si>
    <t>24 492 250 552</t>
  </si>
  <si>
    <t>KELLERBERRIN</t>
  </si>
  <si>
    <t>6410</t>
  </si>
  <si>
    <t>GA8314</t>
  </si>
  <si>
    <t>AGSCF64391</t>
  </si>
  <si>
    <t>SHIRE OF NAREMBEEN</t>
  </si>
  <si>
    <t>48 322 867 806</t>
  </si>
  <si>
    <t>NARAMBEEN</t>
  </si>
  <si>
    <t>6369</t>
  </si>
  <si>
    <t>GA8315</t>
  </si>
  <si>
    <t>AGSCF64382</t>
  </si>
  <si>
    <t>MACQUARIE HOME STAY LIMITED</t>
  </si>
  <si>
    <t>69 608 408 091</t>
  </si>
  <si>
    <t>DUBBO</t>
  </si>
  <si>
    <t>2830</t>
  </si>
  <si>
    <t>GA8317</t>
  </si>
  <si>
    <t>AGSCF64712</t>
  </si>
  <si>
    <t>WATTLE RANGE COUNCIL</t>
  </si>
  <si>
    <t>48 797 441 024</t>
  </si>
  <si>
    <t>MILLICENT</t>
  </si>
  <si>
    <t>Barker</t>
  </si>
  <si>
    <t>Tony Pasin</t>
  </si>
  <si>
    <t>5280</t>
  </si>
  <si>
    <t>GA8318</t>
  </si>
  <si>
    <t>AGSCF64679</t>
  </si>
  <si>
    <t>TRARALGON GOLF CLUB INC</t>
  </si>
  <si>
    <t>29 112 849 781</t>
  </si>
  <si>
    <t>TRARALGON</t>
  </si>
  <si>
    <t>Gippsland</t>
  </si>
  <si>
    <t>Darren Chester</t>
  </si>
  <si>
    <t>3844</t>
  </si>
  <si>
    <t>GA8319</t>
  </si>
  <si>
    <t>AGSCF64641</t>
  </si>
  <si>
    <t>CAIRNS REGIONAL COUNCIL;;</t>
  </si>
  <si>
    <t>24 310 025 910</t>
  </si>
  <si>
    <t>CAIRNS</t>
  </si>
  <si>
    <t>Kennedy</t>
  </si>
  <si>
    <t>Katter's Australian Party (KAP)</t>
  </si>
  <si>
    <t>Bob Katter</t>
  </si>
  <si>
    <t>4870</t>
  </si>
  <si>
    <t>GA8320</t>
  </si>
  <si>
    <t>AGSCF64566</t>
  </si>
  <si>
    <t>NOOSA SHIRE COUNCIL</t>
  </si>
  <si>
    <t>97 969 214 121</t>
  </si>
  <si>
    <t>Invoice Matched to Undelivered Order</t>
  </si>
  <si>
    <t>TEWANTIN</t>
  </si>
  <si>
    <t>Noosa Heads</t>
  </si>
  <si>
    <t>Wide Bay</t>
  </si>
  <si>
    <t>Llew O'Brien</t>
  </si>
  <si>
    <t>4567</t>
  </si>
  <si>
    <t>GA8321</t>
  </si>
  <si>
    <t>AGSCF64534</t>
  </si>
  <si>
    <t>SHIRE OF MOUNT MAGNET</t>
  </si>
  <si>
    <t>14 556 214 295</t>
  </si>
  <si>
    <t>MOUNT MAGNET</t>
  </si>
  <si>
    <t>6638</t>
  </si>
  <si>
    <t>GA8322</t>
  </si>
  <si>
    <t>AGSCF64489</t>
  </si>
  <si>
    <t>LACHLAN COUNCIL</t>
  </si>
  <si>
    <t>82 815 250 829</t>
  </si>
  <si>
    <t>CONDOBOLIN</t>
  </si>
  <si>
    <t>2877</t>
  </si>
  <si>
    <t>GA8323</t>
  </si>
  <si>
    <t>AGSCF64450</t>
  </si>
  <si>
    <t>LIFELINE BROKEN HILL INCORPORATED</t>
  </si>
  <si>
    <t>73 164 421 054</t>
  </si>
  <si>
    <t>BROKEN HILL</t>
  </si>
  <si>
    <t>2880</t>
  </si>
  <si>
    <t>GA8324</t>
  </si>
  <si>
    <t>AGSCF64352</t>
  </si>
  <si>
    <t>SHIRE OF DANDARAGAN</t>
  </si>
  <si>
    <t>64 227 602 040</t>
  </si>
  <si>
    <t>JURIEN BAY</t>
  </si>
  <si>
    <t>6516</t>
  </si>
  <si>
    <t>GA8325</t>
  </si>
  <si>
    <t>AGSCF64337</t>
  </si>
  <si>
    <t>CITY OF VINCENT</t>
  </si>
  <si>
    <t>62 191 132 542</t>
  </si>
  <si>
    <t>LEEDERVILLE</t>
  </si>
  <si>
    <t>6050</t>
  </si>
  <si>
    <t>GA8326</t>
  </si>
  <si>
    <t>AGSCF64335</t>
  </si>
  <si>
    <t>CITY OF MARIBYRNONG</t>
  </si>
  <si>
    <t>86 517 839 961</t>
  </si>
  <si>
    <t>FOOTSCRAY</t>
  </si>
  <si>
    <t>Gellibrand</t>
  </si>
  <si>
    <t>Tim Watts</t>
  </si>
  <si>
    <t>3011</t>
  </si>
  <si>
    <t>GA8327</t>
  </si>
  <si>
    <t>AGSCF64291</t>
  </si>
  <si>
    <t>BARKLY REGIONAL COUNCIL</t>
  </si>
  <si>
    <t>32 171 281 456</t>
  </si>
  <si>
    <t>TENNANT CREEK</t>
  </si>
  <si>
    <t>0862</t>
  </si>
  <si>
    <t>GA8328</t>
  </si>
  <si>
    <t>AGSCF64218</t>
  </si>
  <si>
    <t>ST KILDA HEBREW CONGREGATION INC</t>
  </si>
  <si>
    <t>26 428 090 013</t>
  </si>
  <si>
    <t>6044</t>
  </si>
  <si>
    <t>GA16977</t>
  </si>
  <si>
    <t>AGSCF64737</t>
  </si>
  <si>
    <t>ST VINCENT DE PAUL SOCIETY QUEENSLAND</t>
  </si>
  <si>
    <t>14 211 506 904</t>
  </si>
  <si>
    <t>SOUTH BRISBANE</t>
  </si>
  <si>
    <t>Griffith</t>
  </si>
  <si>
    <t>Terri Butler</t>
  </si>
  <si>
    <t>4715</t>
  </si>
  <si>
    <t>GA16978</t>
  </si>
  <si>
    <t>AGSCF64734</t>
  </si>
  <si>
    <t>KATHERINE HORSE AND PONY CLUB</t>
  </si>
  <si>
    <t>35 478 967 352</t>
  </si>
  <si>
    <t>KATHERINE</t>
  </si>
  <si>
    <t>0850</t>
  </si>
  <si>
    <t>GA16979</t>
  </si>
  <si>
    <t>AGSCF64721</t>
  </si>
  <si>
    <t>4680</t>
  </si>
  <si>
    <t>GA16980</t>
  </si>
  <si>
    <t>AGSCF64720</t>
  </si>
  <si>
    <t>Our Big Kitchen Ltd</t>
  </si>
  <si>
    <t>11 149 226 568</t>
  </si>
  <si>
    <t>SYDNEY</t>
  </si>
  <si>
    <t>Wentworth</t>
  </si>
  <si>
    <t>Dave Sharma</t>
  </si>
  <si>
    <t>2026</t>
  </si>
  <si>
    <t>GA16981</t>
  </si>
  <si>
    <t>AGSCF64699</t>
  </si>
  <si>
    <t>ISLAMIC EDUCATION &amp; WELFARE ASSOCIATION OF DANDENONG</t>
  </si>
  <si>
    <t>20 602 865 462</t>
  </si>
  <si>
    <t>NARRE WARREN NORTH</t>
  </si>
  <si>
    <t>Bruce</t>
  </si>
  <si>
    <t>Julian Hill</t>
  </si>
  <si>
    <t>3803</t>
  </si>
  <si>
    <t>GA16982</t>
  </si>
  <si>
    <t>AGSCF64680</t>
  </si>
  <si>
    <t>THE NORTH COAST COMMUNITY HOUSING COMPANY LTD</t>
  </si>
  <si>
    <t>97 002 685 761</t>
  </si>
  <si>
    <t>LISMORE</t>
  </si>
  <si>
    <t>Page</t>
  </si>
  <si>
    <t>Kevin Hogan</t>
  </si>
  <si>
    <t>2480</t>
  </si>
  <si>
    <t>GA16983</t>
  </si>
  <si>
    <t>AGSCF64668</t>
  </si>
  <si>
    <t>SUNSHINE YCW SPORTS CLUB</t>
  </si>
  <si>
    <t>31 030 902 959</t>
  </si>
  <si>
    <t>Safer Communities Fund</t>
  </si>
  <si>
    <t>SUNSHINE</t>
  </si>
  <si>
    <t>Fraser</t>
  </si>
  <si>
    <t>Daniel Mulino</t>
  </si>
  <si>
    <t>3019</t>
  </si>
  <si>
    <t>GA16984</t>
  </si>
  <si>
    <t>AGSCF64664</t>
  </si>
  <si>
    <t>DALE COTTAGES INCORPORATED</t>
  </si>
  <si>
    <t>81 213 105 600</t>
  </si>
  <si>
    <t>ARMADALE</t>
  </si>
  <si>
    <t>6112</t>
  </si>
  <si>
    <t>GA16985</t>
  </si>
  <si>
    <t>AGSCF64662</t>
  </si>
  <si>
    <t>WARRNAMBOOL GOLF CLUB INC</t>
  </si>
  <si>
    <t>46 208 494 712</t>
  </si>
  <si>
    <t>WARRNAMBOOL</t>
  </si>
  <si>
    <t>Wannon</t>
  </si>
  <si>
    <t>Dan Tehan</t>
  </si>
  <si>
    <t>3280</t>
  </si>
  <si>
    <t>GA16986</t>
  </si>
  <si>
    <t>AGSCF64648</t>
  </si>
  <si>
    <t>4714</t>
  </si>
  <si>
    <t>GA16987</t>
  </si>
  <si>
    <t>AGSCF64643</t>
  </si>
  <si>
    <t>BULLCREEK LEEMING JUNIOR FOOTBALL CLUB INCORPORATED</t>
  </si>
  <si>
    <t>68 608 495 502</t>
  </si>
  <si>
    <t>BULL CREEK</t>
  </si>
  <si>
    <t>Tangney</t>
  </si>
  <si>
    <t>Ben Morton</t>
  </si>
  <si>
    <t>6149</t>
  </si>
  <si>
    <t>GA16988</t>
  </si>
  <si>
    <t>AGSCF64631</t>
  </si>
  <si>
    <t>CHILDHOOD CANCER SUPPORT INC</t>
  </si>
  <si>
    <t>45 914 790 985</t>
  </si>
  <si>
    <t>WOOLLOONGABBA</t>
  </si>
  <si>
    <t>4006</t>
  </si>
  <si>
    <t>GA16989</t>
  </si>
  <si>
    <t>AGSCF64620</t>
  </si>
  <si>
    <t>GA16990</t>
  </si>
  <si>
    <t>AGSCF64605</t>
  </si>
  <si>
    <t>GP DOWN SOUTH LIMITED</t>
  </si>
  <si>
    <t>62 063 901 306</t>
  </si>
  <si>
    <t>GA16991</t>
  </si>
  <si>
    <t>AGSCF64599</t>
  </si>
  <si>
    <t>HOMES NORTH COMMUNITY HOUSING COMPANY LTD</t>
  </si>
  <si>
    <t>78 014 531 758</t>
  </si>
  <si>
    <t>ARMIDALE</t>
  </si>
  <si>
    <t>GA16992</t>
  </si>
  <si>
    <t>AGSCF64598</t>
  </si>
  <si>
    <t>MARSHALL CRICKET CLUB</t>
  </si>
  <si>
    <t>67 547 984 528</t>
  </si>
  <si>
    <t>GROVEDALE</t>
  </si>
  <si>
    <t>Corangamite</t>
  </si>
  <si>
    <t>Libby Coker</t>
  </si>
  <si>
    <t>3216</t>
  </si>
  <si>
    <t>GA16993</t>
  </si>
  <si>
    <t>AGSCF64596</t>
  </si>
  <si>
    <t>4700</t>
  </si>
  <si>
    <t>GA16994</t>
  </si>
  <si>
    <t>AGSCF64578</t>
  </si>
  <si>
    <t>THE WELL SAILS INC</t>
  </si>
  <si>
    <t>18 730 900 134</t>
  </si>
  <si>
    <t>ARUNDEL</t>
  </si>
  <si>
    <t>Fadden</t>
  </si>
  <si>
    <t>Stuart Robert</t>
  </si>
  <si>
    <t>4214</t>
  </si>
  <si>
    <t>GA16995</t>
  </si>
  <si>
    <t>AGSCF64576</t>
  </si>
  <si>
    <t>BULLCREEK TENNIS CLUB INC</t>
  </si>
  <si>
    <t>50 149 518 176</t>
  </si>
  <si>
    <t>ATWELL</t>
  </si>
  <si>
    <t>Fremantle</t>
  </si>
  <si>
    <t>Josh Wilson</t>
  </si>
  <si>
    <t>GA16996</t>
  </si>
  <si>
    <t>AGSCF64554</t>
  </si>
  <si>
    <t>ALICE SPRINGS YOUTH ACCOMMODATION &amp; SUPPORT SERVICES INC.</t>
  </si>
  <si>
    <t>35 451 745 525</t>
  </si>
  <si>
    <t>ALICE SPRINGS</t>
  </si>
  <si>
    <t>0870</t>
  </si>
  <si>
    <t>GA16997</t>
  </si>
  <si>
    <t>AGSCF64548</t>
  </si>
  <si>
    <t>MOUNT PLEASANT FOOTBALL CLUB INC</t>
  </si>
  <si>
    <t>32 143 577 604</t>
  </si>
  <si>
    <t>BENDIGO CENTRAL</t>
  </si>
  <si>
    <t>Bendigo</t>
  </si>
  <si>
    <t>Lisa Chesters</t>
  </si>
  <si>
    <t>3551</t>
  </si>
  <si>
    <t>GA16998</t>
  </si>
  <si>
    <t>AGSCF64538</t>
  </si>
  <si>
    <t>CORRYONG HEALTH</t>
  </si>
  <si>
    <t>46 293 595 391</t>
  </si>
  <si>
    <t>CORRYONG</t>
  </si>
  <si>
    <t>Eden-Monaro</t>
  </si>
  <si>
    <t>Mike Kelly</t>
  </si>
  <si>
    <t>3707</t>
  </si>
  <si>
    <t>GA16999</t>
  </si>
  <si>
    <t>AGSCF64536</t>
  </si>
  <si>
    <t>THE FOREST DISTRICT RUGBY CLUB INC</t>
  </si>
  <si>
    <t>23 103 826 586</t>
  </si>
  <si>
    <t>FORESTVILLE</t>
  </si>
  <si>
    <t>Mackellar</t>
  </si>
  <si>
    <t>Jason Falinski</t>
  </si>
  <si>
    <t>2087</t>
  </si>
  <si>
    <t>GA17000</t>
  </si>
  <si>
    <t>AGSCF64522</t>
  </si>
  <si>
    <t>PORT MACQUARIE HOSPITAL LODGE ASSOCIATION INC.</t>
  </si>
  <si>
    <t>94 285 527 936</t>
  </si>
  <si>
    <t>PORT MACQUARIE</t>
  </si>
  <si>
    <t>Lyne</t>
  </si>
  <si>
    <t>David Gillespie</t>
  </si>
  <si>
    <t>2444</t>
  </si>
  <si>
    <t>GA17001</t>
  </si>
  <si>
    <t>AGSCF64518</t>
  </si>
  <si>
    <t>CHABAD ACT LIMITED</t>
  </si>
  <si>
    <t>85 163 930 372</t>
  </si>
  <si>
    <t>GIRALANG</t>
  </si>
  <si>
    <t>ACT</t>
  </si>
  <si>
    <t>Canberra</t>
  </si>
  <si>
    <t>Alicia Payne</t>
  </si>
  <si>
    <t>2617</t>
  </si>
  <si>
    <t>GA17002</t>
  </si>
  <si>
    <t>AGSCF64515</t>
  </si>
  <si>
    <t>SHORTLAND WETLANDS CENTRE LTD</t>
  </si>
  <si>
    <t>59 002 975 144</t>
  </si>
  <si>
    <t>SHORTLAND</t>
  </si>
  <si>
    <t>Newcastle</t>
  </si>
  <si>
    <t>Sharon Claydon</t>
  </si>
  <si>
    <t>2307</t>
  </si>
  <si>
    <t>GA17003</t>
  </si>
  <si>
    <t>AGSCF64504</t>
  </si>
  <si>
    <t>SOUTH CAULFIELD HEBREW CONGREGATION</t>
  </si>
  <si>
    <t>35 823 370 221</t>
  </si>
  <si>
    <t>CAULFIELD STH</t>
  </si>
  <si>
    <t>GA17005</t>
  </si>
  <si>
    <t>AGSCF64490</t>
  </si>
  <si>
    <t>PLAYGROUP QUEENSLAND LTD</t>
  </si>
  <si>
    <t>80 180 917 496</t>
  </si>
  <si>
    <t>ENOGGERA</t>
  </si>
  <si>
    <t>Brisbane</t>
  </si>
  <si>
    <t>Trevor Evans</t>
  </si>
  <si>
    <t>4701</t>
  </si>
  <si>
    <t>GA17006</t>
  </si>
  <si>
    <t>AGSCF64480</t>
  </si>
  <si>
    <t>NORTH SHORE TEMPLE EMANUEL</t>
  </si>
  <si>
    <t>69 000 326 456</t>
  </si>
  <si>
    <t>CHATSWOOD</t>
  </si>
  <si>
    <t>Bradfield</t>
  </si>
  <si>
    <t>Paul Fletcher</t>
  </si>
  <si>
    <t>2067</t>
  </si>
  <si>
    <t>GA17007</t>
  </si>
  <si>
    <t>AGSCF64464</t>
  </si>
  <si>
    <t>EMANUEL SYNAGOGUE</t>
  </si>
  <si>
    <t>44 000 049 329</t>
  </si>
  <si>
    <t>WOOLLAHRA</t>
  </si>
  <si>
    <t>2025</t>
  </si>
  <si>
    <t>GA17008</t>
  </si>
  <si>
    <t>AGSCF64461</t>
  </si>
  <si>
    <t>VOLUNTEER MARINE RESCUE HERVEY BAY INC</t>
  </si>
  <si>
    <t>92 424 635 054</t>
  </si>
  <si>
    <t>URANGAN</t>
  </si>
  <si>
    <t>Hinkler</t>
  </si>
  <si>
    <t>Keith Pitt</t>
  </si>
  <si>
    <t>4655</t>
  </si>
  <si>
    <t>GA17009</t>
  </si>
  <si>
    <t>AGSCF64453</t>
  </si>
  <si>
    <t>SOUTHERN SYDNEY SYNAGOGUE</t>
  </si>
  <si>
    <t>89 000 543 626</t>
  </si>
  <si>
    <t>ABBOTSFORD</t>
  </si>
  <si>
    <t>Reid</t>
  </si>
  <si>
    <t>Fiona Martin</t>
  </si>
  <si>
    <t>2218</t>
  </si>
  <si>
    <t>GA17010</t>
  </si>
  <si>
    <t>AGSCF64452</t>
  </si>
  <si>
    <t>THE GREAT SYNAGOGUE</t>
  </si>
  <si>
    <t>26 664 868 511</t>
  </si>
  <si>
    <t>Grayndler</t>
  </si>
  <si>
    <t>Anthony Albanese</t>
  </si>
  <si>
    <t>2000</t>
  </si>
  <si>
    <t>GA17011</t>
  </si>
  <si>
    <t>AGSCF64439</t>
  </si>
  <si>
    <t>CHABAD FRANKSTON &amp; MORNINGTON PENINSULA INCORPORATED</t>
  </si>
  <si>
    <t>62 705 153 789</t>
  </si>
  <si>
    <t>Frankston</t>
  </si>
  <si>
    <t>3199</t>
  </si>
  <si>
    <t>GA17012</t>
  </si>
  <si>
    <t>AGSCF64428</t>
  </si>
  <si>
    <t>THE SEPHARDI ASSOCIATION OF VICTORIA INC</t>
  </si>
  <si>
    <t>50 613 461 202</t>
  </si>
  <si>
    <t>3183</t>
  </si>
  <si>
    <t>GA17013</t>
  </si>
  <si>
    <t>AGSCF64426</t>
  </si>
  <si>
    <t>MELBOURNE HEBREW CONGREGATION</t>
  </si>
  <si>
    <t>39 003 125 142</t>
  </si>
  <si>
    <t>SOUTH YARRA</t>
  </si>
  <si>
    <t>Higgins</t>
  </si>
  <si>
    <t>Katie Allen</t>
  </si>
  <si>
    <t>3141</t>
  </si>
  <si>
    <t>GA17014</t>
  </si>
  <si>
    <t>AGSCF64403</t>
  </si>
  <si>
    <t>NARDINE WIMMIN'S REFUGE INC</t>
  </si>
  <si>
    <t>24 798 184 663</t>
  </si>
  <si>
    <t>EAST VICTORIA</t>
  </si>
  <si>
    <t>6101</t>
  </si>
  <si>
    <t>GA17015</t>
  </si>
  <si>
    <t>AGSCF64386</t>
  </si>
  <si>
    <t>VOLUNTEERING GOLD COAST INC</t>
  </si>
  <si>
    <t>47 631 886 431</t>
  </si>
  <si>
    <t>MIAMI</t>
  </si>
  <si>
    <t>McPherson</t>
  </si>
  <si>
    <t>Karen Andrews</t>
  </si>
  <si>
    <t>4220</t>
  </si>
  <si>
    <t>GA17016</t>
  </si>
  <si>
    <t>AGSCF64370</t>
  </si>
  <si>
    <t>WURLI WURLINJANG ABORIGINAL CORPORATION</t>
  </si>
  <si>
    <t>96 997 270 879</t>
  </si>
  <si>
    <t>Binjari</t>
  </si>
  <si>
    <t>0852</t>
  </si>
  <si>
    <t>GA17017</t>
  </si>
  <si>
    <t>AGSCF64359</t>
  </si>
  <si>
    <t>CHAPMAN VALLEY HISTORICAL SOCIETY INC</t>
  </si>
  <si>
    <t>12 348 290 893</t>
  </si>
  <si>
    <t>BLUFF POINT</t>
  </si>
  <si>
    <t>6532</t>
  </si>
  <si>
    <t>GA17018</t>
  </si>
  <si>
    <t>AGSCF64322</t>
  </si>
  <si>
    <t>THE SHALOM INSTITUTE</t>
  </si>
  <si>
    <t>75 000 729 064</t>
  </si>
  <si>
    <t>Kingsford Smith</t>
  </si>
  <si>
    <t>Matt Thistlethwaite</t>
  </si>
  <si>
    <t>2052</t>
  </si>
  <si>
    <t>GA17019</t>
  </si>
  <si>
    <t>AGSCF64298</t>
  </si>
  <si>
    <t>NORTH SUTHERLAND SOCCER CLUB INC.</t>
  </si>
  <si>
    <t>20 425 277 660</t>
  </si>
  <si>
    <t>SUTHERLAND</t>
  </si>
  <si>
    <t>2232</t>
  </si>
  <si>
    <t>GA17020</t>
  </si>
  <si>
    <t>AGSCF64260</t>
  </si>
  <si>
    <t>BAPTIST CHURCH PARK RIDGE</t>
  </si>
  <si>
    <t>14 388 710 853</t>
  </si>
  <si>
    <t>PARK RIDGE</t>
  </si>
  <si>
    <t>Forde</t>
  </si>
  <si>
    <t>Bert Van Manen</t>
  </si>
  <si>
    <t>4125</t>
  </si>
  <si>
    <t>GA17021</t>
  </si>
  <si>
    <t>AGSCF64236</t>
  </si>
  <si>
    <t>NORTHERN COMMUNITY CHURCH OF CHRIST</t>
  </si>
  <si>
    <t>85 020 209 355</t>
  </si>
  <si>
    <t>PRESTON</t>
  </si>
  <si>
    <t>Cooper</t>
  </si>
  <si>
    <t>Ged Kearney</t>
  </si>
  <si>
    <t>3072</t>
  </si>
  <si>
    <t>GA17022</t>
  </si>
  <si>
    <t>AGSCF64211</t>
  </si>
  <si>
    <t>ST VINCENT DE PAUL SOCIETY (NT) INC</t>
  </si>
  <si>
    <t>11 300 386 527</t>
  </si>
  <si>
    <t>NIGHTCLIFF</t>
  </si>
  <si>
    <t>0810</t>
  </si>
  <si>
    <t>GA17023</t>
  </si>
  <si>
    <t>AGSCF64083</t>
  </si>
  <si>
    <t>BREAKTHROUGH CHRISTIAN CHURCH INC.</t>
  </si>
  <si>
    <t>37 399 749 668</t>
  </si>
  <si>
    <t>GA8412</t>
  </si>
  <si>
    <t>AGSCF65044</t>
  </si>
  <si>
    <t>KNOX CITY COUNCIL</t>
  </si>
  <si>
    <t>24 477 480 661</t>
  </si>
  <si>
    <t>WANTIRNA SOUTH</t>
  </si>
  <si>
    <t>Boronia</t>
  </si>
  <si>
    <t>3155</t>
  </si>
  <si>
    <t>GA8882</t>
  </si>
  <si>
    <t>AGSCF64430</t>
  </si>
  <si>
    <t>Marlston Hill</t>
  </si>
  <si>
    <t>GA8399</t>
  </si>
  <si>
    <t>AGSCF64732</t>
  </si>
  <si>
    <t>PENRITH CITY COUNCIL</t>
  </si>
  <si>
    <t>43 794 422 563</t>
  </si>
  <si>
    <t>Safer Communities Fund round 2</t>
  </si>
  <si>
    <t>PENRITH</t>
  </si>
  <si>
    <t>2750</t>
  </si>
  <si>
    <t>GA8400</t>
  </si>
  <si>
    <t>AGSCF64614</t>
  </si>
  <si>
    <t>MORETON BAY REGIONAL COUNCIL</t>
  </si>
  <si>
    <t>92 967 232 136</t>
  </si>
  <si>
    <t>CABOOLTURE</t>
  </si>
  <si>
    <t>Longman</t>
  </si>
  <si>
    <t>Terry Young</t>
  </si>
  <si>
    <t>4502</t>
  </si>
  <si>
    <t>GA8401</t>
  </si>
  <si>
    <t>AGSCF64611</t>
  </si>
  <si>
    <t>GOULBURN MULWAREE COUNCIL v</t>
  </si>
  <si>
    <t>84 049 849 319</t>
  </si>
  <si>
    <t>GOULBURN</t>
  </si>
  <si>
    <t>2580</t>
  </si>
  <si>
    <t>GA8402</t>
  </si>
  <si>
    <t>AGSCF64584</t>
  </si>
  <si>
    <t>DEPARTMENT OF COMMUNITIES TASMANIA</t>
  </si>
  <si>
    <t>23 514 681 094</t>
  </si>
  <si>
    <t>HOBART</t>
  </si>
  <si>
    <t>New Town</t>
  </si>
  <si>
    <t>TAS</t>
  </si>
  <si>
    <t>7008</t>
  </si>
  <si>
    <t>GA8403</t>
  </si>
  <si>
    <t>AGSCF64560</t>
  </si>
  <si>
    <t>SHIRE OF MURRAY</t>
  </si>
  <si>
    <t>16 036 156 261</t>
  </si>
  <si>
    <t>Safer Communitiies Fund Round 2</t>
  </si>
  <si>
    <t>A grant was awarded to boost efforts of local councils  and community organizations to address crime, anti–social behaviour and specified security risks</t>
  </si>
  <si>
    <t>PINJARRA</t>
  </si>
  <si>
    <t>6208</t>
  </si>
  <si>
    <t>GA8404</t>
  </si>
  <si>
    <t>AGSCF64497</t>
  </si>
  <si>
    <t>MOREE PLAINS SHIRE COUNCIL</t>
  </si>
  <si>
    <t>46 566 790 582</t>
  </si>
  <si>
    <t>MOREE</t>
  </si>
  <si>
    <t>2400</t>
  </si>
  <si>
    <t>GA8405</t>
  </si>
  <si>
    <t>AGSCF64482</t>
  </si>
  <si>
    <t>GOLD COAST CITY COUNCIL</t>
  </si>
  <si>
    <t>84 858 548 460</t>
  </si>
  <si>
    <t>GOLD COAST</t>
  </si>
  <si>
    <t>4217</t>
  </si>
  <si>
    <t>GA8406</t>
  </si>
  <si>
    <t>AGSCF64463</t>
  </si>
  <si>
    <t>SHIRE OF QUAIRADING</t>
  </si>
  <si>
    <t>24 187 484 077</t>
  </si>
  <si>
    <t>QUAIRADING</t>
  </si>
  <si>
    <t>6383</t>
  </si>
  <si>
    <t>GA8407</t>
  </si>
  <si>
    <t>AGSCF64451</t>
  </si>
  <si>
    <t>BLUE FORCE PTY LTD</t>
  </si>
  <si>
    <t>42 101 791 897</t>
  </si>
  <si>
    <t>TUART HILL</t>
  </si>
  <si>
    <t>Stirling</t>
  </si>
  <si>
    <t>Vince Connelly</t>
  </si>
  <si>
    <t>6060</t>
  </si>
  <si>
    <t>GA8408</t>
  </si>
  <si>
    <t>AGSCF64448</t>
  </si>
  <si>
    <t>SHIRE OF CARNARVON</t>
  </si>
  <si>
    <t>89 534 312 469</t>
  </si>
  <si>
    <t>CARNARVON</t>
  </si>
  <si>
    <t>6701</t>
  </si>
  <si>
    <t>GA8409</t>
  </si>
  <si>
    <t>AGSCF64406</t>
  </si>
  <si>
    <t>WOLLONDILLY SHIRE COUNCIL</t>
  </si>
  <si>
    <t>93 723 245 808</t>
  </si>
  <si>
    <t>PICTON</t>
  </si>
  <si>
    <t>2571</t>
  </si>
  <si>
    <t>GA8410</t>
  </si>
  <si>
    <t>AGSCF64233</t>
  </si>
  <si>
    <t>CITY OF FREMANTLE</t>
  </si>
  <si>
    <t>74 680 272 485</t>
  </si>
  <si>
    <t>FREMANTLE</t>
  </si>
  <si>
    <t>6160</t>
  </si>
  <si>
    <t>GA8411</t>
  </si>
  <si>
    <t>AGSCF64022</t>
  </si>
  <si>
    <t>SHIRE OF DENMARK</t>
  </si>
  <si>
    <t>24 355 062 623</t>
  </si>
  <si>
    <t>DENMARK</t>
  </si>
  <si>
    <t>6333</t>
  </si>
  <si>
    <t>GA8413</t>
  </si>
  <si>
    <t>AGSCF64561</t>
  </si>
  <si>
    <t>GA8414</t>
  </si>
  <si>
    <t>AGSCF64478</t>
  </si>
  <si>
    <t>QUEENSLAND POLICE SERVICE</t>
  </si>
  <si>
    <t>29 409 225 509</t>
  </si>
  <si>
    <t>TOWNSVILLE</t>
  </si>
  <si>
    <t>Herbert</t>
  </si>
  <si>
    <t>Phillip Thompson</t>
  </si>
  <si>
    <t>4890</t>
  </si>
  <si>
    <t>GA8415</t>
  </si>
  <si>
    <t>AGSCF64354</t>
  </si>
  <si>
    <t>ALICE SPRINGS TOWN COUNCIL</t>
  </si>
  <si>
    <t>45 863 481 471</t>
  </si>
  <si>
    <t>GA8416</t>
  </si>
  <si>
    <t>AGSCF64330</t>
  </si>
  <si>
    <t>COOK SHIRE COUNCIL</t>
  </si>
  <si>
    <t>45 425 085 688</t>
  </si>
  <si>
    <t>COOKTOWN</t>
  </si>
  <si>
    <t>Leichhardt</t>
  </si>
  <si>
    <t>Warren Entsch</t>
  </si>
  <si>
    <t>4895</t>
  </si>
  <si>
    <t>GA8417</t>
  </si>
  <si>
    <t>AGSCF64271</t>
  </si>
  <si>
    <t>COUNCIL OF THE CITY OF BROKEN HILL</t>
  </si>
  <si>
    <t>84 873 116 132</t>
  </si>
  <si>
    <t>GA8418</t>
  </si>
  <si>
    <t>AGSCF64269</t>
  </si>
  <si>
    <t>SHIRE OF WYNDHAM EAST KIMBERLEY</t>
  </si>
  <si>
    <t>35 647 145 756</t>
  </si>
  <si>
    <t>KUNUNURRA</t>
  </si>
  <si>
    <t>6743</t>
  </si>
  <si>
    <t>GA8420</t>
  </si>
  <si>
    <t>AGSCF65223</t>
  </si>
  <si>
    <t>TOWN OF PORT HEDLAND</t>
  </si>
  <si>
    <t>19 220 085 226</t>
  </si>
  <si>
    <t>PORT HEDLAND</t>
  </si>
  <si>
    <t>6722</t>
  </si>
  <si>
    <t>GA8421</t>
  </si>
  <si>
    <t>AGSCF64594</t>
  </si>
  <si>
    <t>MUNI FUND</t>
  </si>
  <si>
    <t>98 727 377 894</t>
  </si>
  <si>
    <t>COOROW</t>
  </si>
  <si>
    <t>6514</t>
  </si>
  <si>
    <t>GA8422</t>
  </si>
  <si>
    <t>AGSCF64553</t>
  </si>
  <si>
    <t>LISMORE CITY COUNCIL</t>
  </si>
  <si>
    <t>60 080 932 837</t>
  </si>
  <si>
    <t>GOONELLABAH</t>
  </si>
  <si>
    <t>GA8423</t>
  </si>
  <si>
    <t>AGSCF64505</t>
  </si>
  <si>
    <t>CITY OF BELMONT</t>
  </si>
  <si>
    <t>41 768 752 077</t>
  </si>
  <si>
    <t>CLOVERDALE</t>
  </si>
  <si>
    <t>Swan</t>
  </si>
  <si>
    <t>Steve Irons</t>
  </si>
  <si>
    <t>6105</t>
  </si>
  <si>
    <t>GA8424</t>
  </si>
  <si>
    <t>AGSCF64459</t>
  </si>
  <si>
    <t>MOUNT ISA CITY COUNCIL</t>
  </si>
  <si>
    <t>48 701 425 059</t>
  </si>
  <si>
    <t>MOUNT ISA</t>
  </si>
  <si>
    <t>4825</t>
  </si>
  <si>
    <t>GA8425</t>
  </si>
  <si>
    <t>AGSCF64447</t>
  </si>
  <si>
    <t>Scenic Rim Regional Council</t>
  </si>
  <si>
    <t>45 596 234 931</t>
  </si>
  <si>
    <t>BEAUDESERT</t>
  </si>
  <si>
    <t>4285</t>
  </si>
  <si>
    <t>GA8426</t>
  </si>
  <si>
    <t>AGSCF64411</t>
  </si>
  <si>
    <t>Queensland Jewish Board of Deputies Inc</t>
  </si>
  <si>
    <t>80 481 321 068</t>
  </si>
  <si>
    <t>MILTON</t>
  </si>
  <si>
    <t>4152</t>
  </si>
  <si>
    <t>GA8427</t>
  </si>
  <si>
    <t>AGSCF64376</t>
  </si>
  <si>
    <t>GA8428</t>
  </si>
  <si>
    <t>AGSCF64297</t>
  </si>
  <si>
    <t>CREMORNE SYNAGOGUE</t>
  </si>
  <si>
    <t>78 000 287 249</t>
  </si>
  <si>
    <t>NEUTRAL BAY</t>
  </si>
  <si>
    <t>North Sydney</t>
  </si>
  <si>
    <t>Trent Zimmerman</t>
  </si>
  <si>
    <t>2089</t>
  </si>
  <si>
    <t>GA17594</t>
  </si>
  <si>
    <t>AGSCF64730</t>
  </si>
  <si>
    <t>Safer Communities Round 2</t>
  </si>
  <si>
    <t>GA17595</t>
  </si>
  <si>
    <t>AGSCF64727</t>
  </si>
  <si>
    <t>4630</t>
  </si>
  <si>
    <t>GA17596</t>
  </si>
  <si>
    <t>AGSCF64666</t>
  </si>
  <si>
    <t>UNITING (VICTORIA AND TASMANIA) LIMITED ;;UNITNG BALLARAT</t>
  </si>
  <si>
    <t>81 098 317 125</t>
  </si>
  <si>
    <t>BALLARAT</t>
  </si>
  <si>
    <t>3350</t>
  </si>
  <si>
    <t>GA17597</t>
  </si>
  <si>
    <t>AGSCF64658</t>
  </si>
  <si>
    <t>4650</t>
  </si>
  <si>
    <t>GA17598</t>
  </si>
  <si>
    <t>AGSCF64637</t>
  </si>
  <si>
    <t>GA17599</t>
  </si>
  <si>
    <t>AGSCF64608</t>
  </si>
  <si>
    <t>4670</t>
  </si>
  <si>
    <t>GA17600</t>
  </si>
  <si>
    <t>AGSCF64592</t>
  </si>
  <si>
    <t>4730</t>
  </si>
  <si>
    <t>GA17601</t>
  </si>
  <si>
    <t>AGSCF64542</t>
  </si>
  <si>
    <t>4720</t>
  </si>
  <si>
    <t>GA18154</t>
  </si>
  <si>
    <t>AGSCF64369</t>
  </si>
  <si>
    <t>1-Jan-2019 to 31-Dec-2019</t>
  </si>
  <si>
    <t>23,973</t>
  </si>
  <si>
    <t>$16,606,715,606.13</t>
  </si>
  <si>
    <t>GA37244</t>
  </si>
  <si>
    <t>AGSCF70770</t>
  </si>
  <si>
    <t>Alchester Traders Assoc (Vic) Inc.</t>
  </si>
  <si>
    <t>97 715 687 478</t>
  </si>
  <si>
    <t>CCTV Security for the Alchester Shopping Village</t>
  </si>
  <si>
    <t>BORONIA</t>
  </si>
  <si>
    <t>GA37245</t>
  </si>
  <si>
    <t>AGSCF70637</t>
  </si>
  <si>
    <t>BURDEKIN SHIRE COUNCIL</t>
  </si>
  <si>
    <t>66 393 843 289</t>
  </si>
  <si>
    <t>Safer Communities Fund Round 3 – Infrastructure</t>
  </si>
  <si>
    <t xml:space="preserve">A grant has been awarded to boost the efforts of local councils and community organisations to address crime and antisocial behaviour by funding crime prevention initiatives that benefit the wider community. The expected outcome of the project is to contribute to the enhancement of community safety, improve security and reduce street crime and violence through local security infrastructure that benefits the community. The grant is expected to fund the installation of 16 CCTV cameras._x000D_
_x000D_
</t>
  </si>
  <si>
    <t>AYR</t>
  </si>
  <si>
    <t>4807</t>
  </si>
  <si>
    <t>GA37246</t>
  </si>
  <si>
    <t>AGSCF70560</t>
  </si>
  <si>
    <t>GIPPSLAND EAST LOCAL LEARNING &amp; EMPLOYMENT NETWORK</t>
  </si>
  <si>
    <t>84 623 588 389</t>
  </si>
  <si>
    <t xml:space="preserve">A grant has been awarded to boost the efforts of local councils and community organisations to address crime and antisocial behaviour by funding crime prevention initiatives that benefit the wider community. The intended outcome of the project is to contribute to the enhancement of community safety, improve security and reduce street crime and violence through local security infrastructure that benefits the community. The grant is expected to fund the installation of eight fixed CCTV cameras, two security lights and two key safe boxes._x000D_
_x000D_
</t>
  </si>
  <si>
    <t>BAIRNSDALE</t>
  </si>
  <si>
    <t>3875</t>
  </si>
  <si>
    <t>GA37247</t>
  </si>
  <si>
    <t>AGSCF70496</t>
  </si>
  <si>
    <t>Laidley District Cricket Club Inc.</t>
  </si>
  <si>
    <t>54 990 594 892</t>
  </si>
  <si>
    <t xml:space="preserve">A grant has been awarded to boost the efforts of local councils and community organisations to address crime and antisocial behaviour by funding crime prevention initiatives that benefit the wider community. The intended outcome of the project is to contribute to the enhancement of community safety, improve security and reduce street crime and violence through local security infrastructure that benefits the community. The grant is expected to fund the installation of 9 CCTV cameras and 7 security lights._x000D_
_x000D_
</t>
  </si>
  <si>
    <t>GA37248</t>
  </si>
  <si>
    <t>AGSCF70415</t>
  </si>
  <si>
    <t>The Creche and Kindergarten Association Limited</t>
  </si>
  <si>
    <t>59 150 737 849</t>
  </si>
  <si>
    <t xml:space="preserve">A grant has been awarded to boost the efforts of local councils and community organisations to address crime and antisocial behaviour by funding crime prevention initiatives that benefit the wider community. The expected outcome of project is to contribute to greater community resilience and wellbeing by addressing crime, anti–social behaviour and other security risks. The grant is expected to fund the installation of four CCTV cameras and a duress button._x000D_
_x000D_
</t>
  </si>
  <si>
    <t>KEDRON</t>
  </si>
  <si>
    <t>Blair</t>
  </si>
  <si>
    <t>Shayne Kenneth NEUMANN</t>
  </si>
  <si>
    <t>4740</t>
  </si>
  <si>
    <t>GA37385</t>
  </si>
  <si>
    <t>AGSCF70906</t>
  </si>
  <si>
    <t>THE SCOUT ASSOCIATION OF AUSTRALIA NEW SOUTH WALES BRANCH</t>
  </si>
  <si>
    <t>42 460 434 054</t>
  </si>
  <si>
    <t xml:space="preserve">A grant has been awarded to boost the efforts of local councils and community organisations to address crime and antisocial behaviour by funding crime prevention initiatives that benefit the wider community. The expected outcome is to contribute to greater community resilience and wellbeing by addressing crime, anti–social behaviour and other security risks. The grant is expected to fund the installation of a new swipe–type security system, security lighting and 8 CCTV cameras, complete with 8 Channel Recording Unit at the Scout Hall in Caringbah._x000D_
_x000D_
</t>
  </si>
  <si>
    <t>SYDNEY OLYMPIC PARK</t>
  </si>
  <si>
    <t>Bennelong</t>
  </si>
  <si>
    <t>John Alexander</t>
  </si>
  <si>
    <t>2229</t>
  </si>
  <si>
    <t>GA37387</t>
  </si>
  <si>
    <t>AGSCF70774</t>
  </si>
  <si>
    <t>KINGBOROUGH COUNCIL</t>
  </si>
  <si>
    <t>44 094 485 626</t>
  </si>
  <si>
    <t>Safer Communities Fund Round 3 – Infrastructure Grants</t>
  </si>
  <si>
    <t>A grant has been awarded to boost the efforts of local councils and community organisations to address crime and antisocial behaviour by funding crime prevention initiatives that benefit the wider community. The intended outcome of the project is to contribute to the enhancement of community safety, improve security and reduce street crime and violence through local security infrastructure that benefits the community. The grant is expected to fund the installation of 20 fixed or mobile CCTV cameras, the upgrade of eight existing CCTV cameras, ten security lights and crime prevention measures through environmental design, with the installation of 20 green walls.</t>
  </si>
  <si>
    <t>KINGSTON</t>
  </si>
  <si>
    <t>Kingston</t>
  </si>
  <si>
    <t>Melbourne</t>
  </si>
  <si>
    <t>The Greens</t>
  </si>
  <si>
    <t>Adam Bandt</t>
  </si>
  <si>
    <t>7155</t>
  </si>
  <si>
    <t>GA37388</t>
  </si>
  <si>
    <t>AGSCF70668</t>
  </si>
  <si>
    <t>KOOTINGAL &amp; DISTRICT PRE–SCHOOL INC</t>
  </si>
  <si>
    <t>24 609 294 817</t>
  </si>
  <si>
    <t xml:space="preserve">A grant has been awarded to boost the efforts of local councils and community organisations to address crime and antisocial behaviour by funding crime prevention initiatives that benefit the wider community. The expected outcome of project is to help to reduce fear of crime and increase feelings of safety in the Australian community and contribute to greater community resilience. The grant is expected to fund the installation of four CCTV cameras and three security lights._x000D_
_x000D_
</t>
  </si>
  <si>
    <t>KOOTINGAL</t>
  </si>
  <si>
    <t>2352</t>
  </si>
  <si>
    <t>GA37389</t>
  </si>
  <si>
    <t>AGSCF70583</t>
  </si>
  <si>
    <t>RETURNED &amp; SERVICES LEAGUE OF AUSTRALIA (QUEENSLAND BRANCH) NANANGO SUB–BRANCH INC</t>
  </si>
  <si>
    <t>79 965 216 560</t>
  </si>
  <si>
    <t xml:space="preserve">A grant has been awarded to boost the efforts of local councils and community organisations to address crime and antisocial behaviour by funding crime prevention initiatives that benefit the wider community. The expected outcome of project is to contribute to greater community resilience and wellbeing by addressing crime, anti–social behaviour and other security risks. The grant is expected to fund the installation of 52 LED security lights in and around the heritage listed community hall in Nanango._x000D_
_x000D_
</t>
  </si>
  <si>
    <t>NANANGO</t>
  </si>
  <si>
    <t>4615</t>
  </si>
  <si>
    <t>GA37390</t>
  </si>
  <si>
    <t>AGSCF70569</t>
  </si>
  <si>
    <t>PALM ISLAND ABORIGINAL COUNCIL</t>
  </si>
  <si>
    <t>68 799 811 816</t>
  </si>
  <si>
    <t>A grant has been awarded to boost the efforts of local councils and community organisations to address crime and antisocial behaviour by funding crime prevention initiatives that benefit the wider community. The intended outcome of the project is to contribute to the enhancement of community safety, improve security and reduce street crime and violence through local security infrastructure that benefits the community. The grant is expected to fund the installation of 71 security lights.</t>
  </si>
  <si>
    <t>PALM ISLAND</t>
  </si>
  <si>
    <t>Palm Island</t>
  </si>
  <si>
    <t>4816</t>
  </si>
  <si>
    <t>GA37391</t>
  </si>
  <si>
    <t>AGSCF70552</t>
  </si>
  <si>
    <t>HAVELOCK HOUSING ASSOCIATION INCORPORATED</t>
  </si>
  <si>
    <t>47 119 833 407</t>
  </si>
  <si>
    <t>Swipe entry system for Havelock House</t>
  </si>
  <si>
    <t>A grant has been awarded to boost the efforts of local councils and community organisations to address crime and antisocial behaviour by funding crime prevention initiatives that benefit the wider community. The intended outcome of the project is to contribute to the enhancement of community safety, improve security and reduce street crime and violence through local security infrastructure that benefits the community. The grant is expected to fund the installation of six additional fixed CCTV cameras, and the installation of 150–160 swipe entry locking systems to increase security.</t>
  </si>
  <si>
    <t>TURNER</t>
  </si>
  <si>
    <t>Turner</t>
  </si>
  <si>
    <t>Solomon</t>
  </si>
  <si>
    <t>Luke John Gosling</t>
  </si>
  <si>
    <t>2612</t>
  </si>
  <si>
    <t>GA37392</t>
  </si>
  <si>
    <t>AGSCF70476</t>
  </si>
  <si>
    <t xml:space="preserve">A grant has been awarded to boost the efforts of local councils and community organisations to address crime and antisocial behaviour by funding crime prevention initiatives that benefit the wider community. The expected outcome is to contribute to greater community resilience and wellbeing by addressing crime, anti–social behaviour and other security risks. The grant is expected to fund the installation of fencing to secure the area under the Lambton–Waratah Scout Hall._x000D_
_x000D_
</t>
  </si>
  <si>
    <t>2299</t>
  </si>
  <si>
    <t>GA37393</t>
  </si>
  <si>
    <t>AGSCF70475</t>
  </si>
  <si>
    <t>REDLAND CITY COUNCIL</t>
  </si>
  <si>
    <t>86 058 929 428</t>
  </si>
  <si>
    <t xml:space="preserve">A grant has been awarded to boost the efforts of local councils and community organisations to address crime and antisocial behaviour by funding crime prevention initiatives that benefit the wider community. The expected outcome of the project is to contribute to greater community resilience and wellbeing by addressing crime, anti–social behaviour and other security risks. The grant is expected to fund the installation of 15 CCTV cameras._x000D_
_x000D_
</t>
  </si>
  <si>
    <t>CLEVELAND</t>
  </si>
  <si>
    <t>4165</t>
  </si>
  <si>
    <t>GA37394</t>
  </si>
  <si>
    <t>AGSCF70198</t>
  </si>
  <si>
    <t xml:space="preserve">A grant has been awarded to boost the efforts of local councils and community organisations to address crime and antisocial behaviour by funding crime prevention initiatives that benefit the wider community. The expected outcome of project is to contribute to greater community resilience and wellbeing by addressing crime, anti–social behaviour and other security risks. The grant is expected to fund the installation of a security lighting system, including 6 cameras at the 1st Cherrybrook Scout Hall in Kangara Reserve._x000D_
_x000D_
</t>
  </si>
  <si>
    <t>2126</t>
  </si>
  <si>
    <t>GA39188</t>
  </si>
  <si>
    <t>AGSCF70887</t>
  </si>
  <si>
    <t>ROYAL FLYING DOCTOR SERVICE OF AUSTRALIA CENTRAL OPERATIONS</t>
  </si>
  <si>
    <t>81 108 409 735</t>
  </si>
  <si>
    <t>A grant has been awarded to boost the efforts of local councils and community organisations to address crime and antisocial behaviour by funding crime prevention initiatives that benefit the wider community. The intended outcome of the project is to contribute to greater community resilience and wellbeing by addressing crime, anti–social behaviour and other security risks. The grant is expected to fund 27 CCTV, 36 security lights, intercoms, fencing, gates, rollers doors and security screens at three remote locations, and security, duress and tracking systems in 8 ambulances.</t>
  </si>
  <si>
    <t>MARLESTON</t>
  </si>
  <si>
    <t>Marree</t>
  </si>
  <si>
    <t>Fairfax</t>
  </si>
  <si>
    <t>Ted O'Brien</t>
  </si>
  <si>
    <t>5733</t>
  </si>
  <si>
    <t>GA39189</t>
  </si>
  <si>
    <t>AGSCF70681</t>
  </si>
  <si>
    <t>Rockhampton Regional Council</t>
  </si>
  <si>
    <t>59 923 523 766</t>
  </si>
  <si>
    <t>A grant has been awarded to boost the efforts of local councils and community organisations to address crime and antisocial behaviour by funding crime prevention initiatives that benefit the wider community. The intended outcome of the project is to contribute to the enhancement of community safety, improve security and reduce street crime and violence through local security infrastructure that benefits the community. The grant is expected to fund the installation of 15 LED lights, 6 CCTV cameras and supporting infrastructure.</t>
  </si>
  <si>
    <t>ROCKHAMPTON</t>
  </si>
  <si>
    <t>Rockhampton</t>
  </si>
  <si>
    <t>GA39626</t>
  </si>
  <si>
    <t>AGSCF70884</t>
  </si>
  <si>
    <t>Anglicare WA</t>
  </si>
  <si>
    <t>32 797 454 970</t>
  </si>
  <si>
    <t>Anglicare WA Op Shop security lighting and community safety project</t>
  </si>
  <si>
    <t>Anglicare WA is urgently seeking to install sensor–activated security flood lighting at the front and back of our 5 Op Shop premises to ensure the safety of the area. This is critical to prevent the theft, dumping, vandalism, and antisocial behavior that threatens community safety, and risks the work of Anglicare WA Op Shops' to enable high quality service provision throughout communities most in need.</t>
  </si>
  <si>
    <t>WEST PERTH</t>
  </si>
  <si>
    <t>Maddington</t>
  </si>
  <si>
    <t>Richmond</t>
  </si>
  <si>
    <t>Justine Elliot</t>
  </si>
  <si>
    <t>6109</t>
  </si>
  <si>
    <t>GA39627</t>
  </si>
  <si>
    <t>AGSCF70795</t>
  </si>
  <si>
    <t>QUEANBEYAN–PALERANG REGIONAL COUNCIL</t>
  </si>
  <si>
    <t>95 933 070 982</t>
  </si>
  <si>
    <t>QPRC – Railway Park Henderson Road lighting and CCTV safety project</t>
  </si>
  <si>
    <t>A grant has been awarded to boost the efforts of local councils and community organisations to address crime and antisocial behaviour by funding crime prevention initiatives that benefit the wider community.
The expected outcome of project is to help to reduce fear of crime and increase feelings of safety in the Australian community and contribute to greater community resilience.
The grant is expected to fund the installation of 9 fixed or mobile CCTV cameras, 5 security lights and an alarm system.</t>
  </si>
  <si>
    <t>QUEANBEYAN</t>
  </si>
  <si>
    <t>Queanbeyan</t>
  </si>
  <si>
    <t>2620</t>
  </si>
  <si>
    <t>GA39628</t>
  </si>
  <si>
    <t>AGSCF70776</t>
  </si>
  <si>
    <t>A grant has been awarded to boost the efforts of local councils and community organisations to address crime and antisocial behaviour by funding crime prevention initiatives that benefit the wider community. The intended outcome of the project is to contribute to the enhancement of community safety, improve security and reduce street crime and violence through local security infrastructure that benefits the community. The grant is expected to fund the installation of 7 CCTV cameras, 10 CCTV operator consoles, a CCTV video wall, physical access controls, and CCTV servers.</t>
  </si>
  <si>
    <t>Surfers Paradise</t>
  </si>
  <si>
    <t>GA39629</t>
  </si>
  <si>
    <t>AGSCF70769</t>
  </si>
  <si>
    <t>A grant has been awarded to boost the efforts of local councils and community organisations to address crime and antisocial behaviour by funding crime prevention initiatives that benefit the wider community. The expected outcome of project is to contribute to greater community resilience and wellbeing by addressing crime, anti–social behaviour and other security risks. The grant is expected to fund the installation of at least 20 fixed pedestrian lights.</t>
  </si>
  <si>
    <t>Kingswood</t>
  </si>
  <si>
    <t>2747</t>
  </si>
  <si>
    <t>GA39630</t>
  </si>
  <si>
    <t>AGSCF70768</t>
  </si>
  <si>
    <t>Whitsunday Regional Council</t>
  </si>
  <si>
    <t>63 291 580 128</t>
  </si>
  <si>
    <t>A grant has been awarded to boost the efforts of local councils and community organisations to address crime and antisocial behaviour by funding crime prevention initiatives that benefit the wider community. The expected outcome of project is to contribute to greater community resilience and wellbeing by addressing crime, anti–social behaviour and other security risks. The grant is expected to fund the installation of 37 cameras (23 poles, seven full body camera and seven ptz), one mobile trailer, two drones and seven duress intercoms.</t>
  </si>
  <si>
    <t>PROSERPINE</t>
  </si>
  <si>
    <t>Cannonvale</t>
  </si>
  <si>
    <t>4802</t>
  </si>
  <si>
    <t>GA39631</t>
  </si>
  <si>
    <t>AGSCF70757</t>
  </si>
  <si>
    <t>The Esther Foundation Incorporated</t>
  </si>
  <si>
    <t>54 154 517 827</t>
  </si>
  <si>
    <t>A grant has been awarded to boost the efforts of local councils and community organisations to address crime and antisocial behaviour by funding crime prevention initiatives that benefit the wider community. The expected outcome of project is to contribute to greater community resilience and wellbeing by addressing crime, anti–social behaviour and other security risks. The grant is expected to fund the installation of two electronic entry gates, eight CCTV cameras, 45 security lights, 14 bollards,  one security alarm system, 2 intercoms and swipe access, CPTED wall and CPTED affiliated landscaping.</t>
  </si>
  <si>
    <t>KALAMUNDA</t>
  </si>
  <si>
    <t>Kalamunda</t>
  </si>
  <si>
    <t>6076</t>
  </si>
  <si>
    <t>GA39632</t>
  </si>
  <si>
    <t>AGSCF70738</t>
  </si>
  <si>
    <t>ASHGROVE MEALS ON WHEELS INC</t>
  </si>
  <si>
    <t>80 199 558 577</t>
  </si>
  <si>
    <t>Ashgrove Meals on Wheels safety project</t>
  </si>
  <si>
    <t>Ashgrove Meals on Wheels will install three twin spot sensor lights at the front of the building to increase the safety of legitimate persons entering the car park and to act as a deterrent for would–be thieves.</t>
  </si>
  <si>
    <t>ASHGROVE</t>
  </si>
  <si>
    <t>Ashgrove</t>
  </si>
  <si>
    <t>4060</t>
  </si>
  <si>
    <t>GA39634</t>
  </si>
  <si>
    <t>AGSCF70706</t>
  </si>
  <si>
    <t>CENTRAL COAST EMERGENCY ACCOMMODATION SERVICES LTD</t>
  </si>
  <si>
    <t>46 095 999 287</t>
  </si>
  <si>
    <t xml:space="preserve">A grant has been awarded to boost the efforts of local councils and community organisations to address crime and antisocial behaviour by funding crime prevention initiatives that benefit the wider community. The intended outcome of the project is to contribute to the enhancement of community safety, improve security and reduce street crime and violence through local security infrastructure that benefits the community. The grant is expected to fund the installation of 8 CCTV cameras, 16 security lights and crime prevention measures through environmental design._x000D_
_x000D_
</t>
  </si>
  <si>
    <t>NORTH GOSFORD</t>
  </si>
  <si>
    <t>2250</t>
  </si>
  <si>
    <t>GA39635</t>
  </si>
  <si>
    <t>AGSCF70677</t>
  </si>
  <si>
    <t>SHIRE OF DONNYBROOK BALINGUP</t>
  </si>
  <si>
    <t>88 470 935 824</t>
  </si>
  <si>
    <t>A grant has been awarded to boost the efforts of local councils and community organisations to address crime and antisocial behaviour by funding crime prevention initiatives that benefit the wider community. The expected outcome of project is to contribute to greater community resilience and wellbeing by addressing crime, anti–social behaviour and other security risks. The grant is expected to fund the installation of 13 security lights.</t>
  </si>
  <si>
    <t>DONNYBROOK</t>
  </si>
  <si>
    <t>Donnybrook</t>
  </si>
  <si>
    <t>Jagajaga</t>
  </si>
  <si>
    <t>Kate Thwaites</t>
  </si>
  <si>
    <t>6239</t>
  </si>
  <si>
    <t>GA39636</t>
  </si>
  <si>
    <t>AGSCF70667</t>
  </si>
  <si>
    <t>ARMIDALE REGIONAL COUNCIL</t>
  </si>
  <si>
    <t>39 642 954 203</t>
  </si>
  <si>
    <t>A grant has been awarded to boost the efforts of local councils and community organisations to address crime and antisocial behaviour by funding crime prevention initiatives that benefit the wider community. The expected outcome of project is to contribute to greater community resilience and wellbeing by addressing crime, anti–social behaviour and other security risks. The grant is intended to fund the installation of 16 CCTV cameras, 29 solar security lights and a security and alarm system.</t>
  </si>
  <si>
    <t>Armidale</t>
  </si>
  <si>
    <t>Fisher</t>
  </si>
  <si>
    <t>Andrew Wallace</t>
  </si>
  <si>
    <t>2350</t>
  </si>
  <si>
    <t>GA39638</t>
  </si>
  <si>
    <t>AGSCF70641</t>
  </si>
  <si>
    <t>Brisbane City Council</t>
  </si>
  <si>
    <t>72 002 765 795</t>
  </si>
  <si>
    <t>A grant has been awarded to boost the efforts of local councils and community organisations to address crime and antisocial behaviour by funding crime prevention initiatives that benefit the wider community.
The intended outcome of project is to contribute to the enhancement of community safety, improve security and reduce street crime and violence through local security infrastructure that benefits the community.
The project includes the installation of 19 new light poles, across a central park pathway and internal connecting paths to address ongoing safety concerns and criminal activities in Musgrave Park.</t>
  </si>
  <si>
    <t>South Brisbane</t>
  </si>
  <si>
    <t>4101</t>
  </si>
  <si>
    <t>GA39639</t>
  </si>
  <si>
    <t>AGSCF70573</t>
  </si>
  <si>
    <t>BALONNE SHIRE COUNCIL</t>
  </si>
  <si>
    <t>49 655 876 831</t>
  </si>
  <si>
    <t>Balonne Shire Council will install CCTV systems at various locations within the Balonne Shire with the intention of increasing public confidence concerning safety, as well as deterring crime in the area.</t>
  </si>
  <si>
    <t>ST GEORGE</t>
  </si>
  <si>
    <t>Dirranbandi</t>
  </si>
  <si>
    <t>4486</t>
  </si>
  <si>
    <t>GA39641</t>
  </si>
  <si>
    <t>AGSCF70523</t>
  </si>
  <si>
    <t>BRENTFORD SQUARE TRADERS' ASSOCIATION INC.</t>
  </si>
  <si>
    <t>69 627 299 726</t>
  </si>
  <si>
    <t>A grant has been awarded to boost the efforts of local councils and community organisations to address crime and antisocial behaviour by funding crime prevention initiatives that benefit the wider community. The expected outcome of project is to contribute to greater community resilience and wellbeing by addressing crime, anti–social behaviour and other security risks. The grant is expected to fund the installation of 41 CCTV cameras, two security lights.</t>
  </si>
  <si>
    <t>FOREST HILL</t>
  </si>
  <si>
    <t>3131</t>
  </si>
  <si>
    <t>GA39642</t>
  </si>
  <si>
    <t>AGSCF70519</t>
  </si>
  <si>
    <t>BLACKTOWN CITY COUNCIL</t>
  </si>
  <si>
    <t>18 153 831 768</t>
  </si>
  <si>
    <t>A comprehensive makeover of an area of high crime and anti–social behaviour located in Blacktown city centre, the project will utilise CPTED and place activation to target crime and disperse anti–social behaviour by: 
– increasing surveillance through implementation of CCTV, installation of under awning lighting and unmasking blank shopfronts  
– influencing territorial ownership through installation of street furniture, recreational equipment, place activation and youth engagement strategies  
– changing access to the site through the addition of pedestrian areas in vehicle dominant zones  
– creating an attractive, inviting, easily maintained public space.</t>
  </si>
  <si>
    <t>BLACKTOWN</t>
  </si>
  <si>
    <t>Blacktown</t>
  </si>
  <si>
    <t>Adelaide</t>
  </si>
  <si>
    <t>Steve Georganas</t>
  </si>
  <si>
    <t>2148</t>
  </si>
  <si>
    <t>GA39643</t>
  </si>
  <si>
    <t>AGSCF70484</t>
  </si>
  <si>
    <t>A grant has been awarded to boost the efforts of local councils and community organisations to address crime and antisocial behaviour by funding crime prevention initiatives that benefit the wider community. The expected outcome of project is to contribute to greater community resilience and wellbeing by addressing crime, anti–social behaviour and other security risks. The grant is expected to fund the installation of 16 CCTV cameras.</t>
  </si>
  <si>
    <t>Capalaba</t>
  </si>
  <si>
    <t>4157</t>
  </si>
  <si>
    <t>GA67960</t>
  </si>
  <si>
    <t>SCFFOUR000566</t>
  </si>
  <si>
    <t>GO2413</t>
  </si>
  <si>
    <t>CATHOLIC EDUCATION WESTERN AUSTRALIA LIMITED</t>
  </si>
  <si>
    <t>47 634 504 135</t>
  </si>
  <si>
    <t>HA 19/20 National Security and Criminal Justice</t>
  </si>
  <si>
    <t>Safer Communities Infrastructure Round 4</t>
  </si>
  <si>
    <t>A grant has been awarded to boost the efforts of schools and pre–schools, community organisations and local councils to address crime and anti–social behaviour by funding crime prevention initiatives that benefit the wider community. The expected outcome of the project is to protect children who are at risk of attack, harassment or violence stemming from racial or religious intolerance. The grant is expected to fund new automated entrance and exit gates at the Girrawheen school  location and new CCTV security cameras.</t>
  </si>
  <si>
    <t>Open Non-competitive</t>
  </si>
  <si>
    <t>Education Support</t>
  </si>
  <si>
    <t>PERTH</t>
  </si>
  <si>
    <t>GIRRAWHEEN</t>
  </si>
  <si>
    <t>Barton</t>
  </si>
  <si>
    <t>Linda Burney</t>
  </si>
  <si>
    <t>6064</t>
  </si>
  <si>
    <t>GA67961</t>
  </si>
  <si>
    <t>SCFFOUR000101</t>
  </si>
  <si>
    <t>TRUSTEES OF THE ROMAN CATHOLIC CHURCH FOR THE ARCHDIOCESE OF SYDNEY</t>
  </si>
  <si>
    <t>40 938 125 422</t>
  </si>
  <si>
    <t>Safer Communities Fund Round 4</t>
  </si>
  <si>
    <t>A grant has been awarded to boost the efforts of schools and pre–schools, community organisations and local councils to address crime and anti–social behaviour by funding crime prevention initiatives that benefit the wider community. The expected outcome of the project is to protect children who are at risk of attack, harassment or violence stemming from racial or religious intolerance. The grant is expected to fund 43 CCTV cameras with the supporting equipment and systems, along with security and alarm systems.</t>
  </si>
  <si>
    <t>GA64999</t>
  </si>
  <si>
    <t>SCFFOUR000809</t>
  </si>
  <si>
    <t>KURABY STATE SCHOOL</t>
  </si>
  <si>
    <t>51 508 652 390</t>
  </si>
  <si>
    <t>A grant has been awarded to boost the efforts of schools and pre–schools, community organisations and local councils to address crime and anti–social behaviour by funding crime prevention initiatives that benefit the wider community. The expected outcome of the project is to protect children who are at risk of attack, harassment or violence stemming from racial or religious intolerance. The grant is expected to fund the installation of security fencing with electronically lockable entry gates, upgrade the existing alarm system and install a public address system.</t>
  </si>
  <si>
    <t>KURABY</t>
  </si>
  <si>
    <t>4112</t>
  </si>
  <si>
    <t>GA65000</t>
  </si>
  <si>
    <t>SCFFOUR000113</t>
  </si>
  <si>
    <t>MUSLIM WELFARE TRUST OF VICTORIA</t>
  </si>
  <si>
    <t>88 043 809 842</t>
  </si>
  <si>
    <t>A grant has been awarded to boost the efforts of schools and pre–schools, community organisations and local councils to address crime and anti–social behaviour by funding crime prevention initiatives that benefit the wider community. The expected outcome of the project is to protect children who are at risk of attack, harassment or violence stemming from racial or religious intolerance. The grant is expected to fund the purchase and installation of fencing, security lights, 22 CCTV cameras, 15 bollards, and nine security and alarm systems.</t>
  </si>
  <si>
    <t>GLENROY</t>
  </si>
  <si>
    <t>Sydney</t>
  </si>
  <si>
    <t>Tanya PLIBERSEK</t>
  </si>
  <si>
    <t>3046</t>
  </si>
  <si>
    <t>GA65001</t>
  </si>
  <si>
    <t>SCFFOUR000105</t>
  </si>
  <si>
    <t>SHOLEM ALEICHEM COLLEGE</t>
  </si>
  <si>
    <t>20 005 187 020</t>
  </si>
  <si>
    <t>A grant has been awarded to boost the efforts of schools and pre–schools, community organisations and local councils to address crime and anti–social behaviour by funding crime prevention initiatives that benefit the wider community. The expected outcome of the project is to protect children who are at risk of attack, harassment or violence stemming from racial or religious intolerance. The grant is expected to fund the hiring of a security guard and security trainer, fit out a safe room, and purchase and install six CCTV cameras, two bollards and swipe access items.</t>
  </si>
  <si>
    <t>Mitchell</t>
  </si>
  <si>
    <t>Alex Hawke</t>
  </si>
  <si>
    <t>GA65002</t>
  </si>
  <si>
    <t>SCFFOUR000033</t>
  </si>
  <si>
    <t>Safer Communities Round 4</t>
  </si>
  <si>
    <t>A grant has been awarded to boost the efforts of schools and pre–schools, community organisations and local councils to address crime and anti–social behaviour by funding crime prevention initiatives that benefit the wider community. The expected outcome of the project is to protect children who are at risk of attack, harassment or violence stemming from racial or religious intolerance. The grant is expected to fund the installation of public address systems, intercom and swipe access systems, lockdown rooms, engagement of security guards, and providing staff training.</t>
  </si>
  <si>
    <t>GA65003</t>
  </si>
  <si>
    <t>SCFFOUR000019</t>
  </si>
  <si>
    <t>A grant has been awarded to boost the efforts of schools and pre–schools, community organisations and local councils to address crime and anti–social behaviour by funding crime prevention initiatives that benefit the wider community. The expected outcome of the project is to protect children who are at risk of attack, harassment or violence stemming from racial or religious intolerance. The grant is expected to fund the purchase and installation of eight CCTV cameras, three security lights, a security gate, a security alarm system, and six intercoms and swipe access items. The grantee will hire security guards and implement a security awareness program.</t>
  </si>
  <si>
    <t>Chisholm</t>
  </si>
  <si>
    <t>Glasys Liu</t>
  </si>
  <si>
    <t>GA65004</t>
  </si>
  <si>
    <t>SCFFOUR000015</t>
  </si>
  <si>
    <t>Cheder Levi Yitzchok Inc.</t>
  </si>
  <si>
    <t>63 423 263 810</t>
  </si>
  <si>
    <t>A grant has been awarded to boost the efforts of schools and pre–schools, community organisations and local councils to address crime and anti–social behaviour by funding crime prevention initiatives that benefit the wider community. The expected outcome of the project is to protect children who are at risk of attack, harassment or violence stemming from racial or religious intolerance. The grant is expected to fund the purchase and installation of 3 bollards, security fencing and gates, security lighting, and security education and training.</t>
  </si>
  <si>
    <t>ST KILDA EAST</t>
  </si>
  <si>
    <t>GA65005</t>
  </si>
  <si>
    <t>SCFFOUR000014</t>
  </si>
  <si>
    <t>EMMANUEL SCHOOL</t>
  </si>
  <si>
    <t>32 002 521 342</t>
  </si>
  <si>
    <t>A grant has been awarded to boost the efforts of schools and pre–schools, community organisations and local councils to address crime and anti–social behaviour by funding crime prevention initiatives that benefit the wider community. The expected outcome of the project is to protect children who are at risk of attack, harassment or violence stemming from racial or religious intolerance. The grant is expected to fund the installation of 26 CCTV cameras, hire security guards, implement a training program and fund off–site monitoring of the school.</t>
  </si>
  <si>
    <t>RANDWICK</t>
  </si>
  <si>
    <t>Casey</t>
  </si>
  <si>
    <t>Tony Smith</t>
  </si>
  <si>
    <t>2031</t>
  </si>
  <si>
    <t>GA65006</t>
  </si>
  <si>
    <t>SCFFOUR000012</t>
  </si>
  <si>
    <t>APPLE AND HONEY PRESCHOOL INCORPORATED</t>
  </si>
  <si>
    <t>83 419 429 403</t>
  </si>
  <si>
    <t>A grant has been awarded to boost the efforts of schools and pre–schools, community organisations and local councils to address crime and anti–social behaviour by funding crime prevention initiatives that benefit the wider community. The expected outcome of the project is to protect children who are at risk of attack, harassment or violence stemming from racial or religious intolerance. The grant is expected to fund the installation of five CCTV cameras, a licence plate recognition camera, perimeter fencing, an alarm system, a public address system, and intercom and access control systems at the school. The grant will also provide funding for the hiring of security guards and security education and training for staff.</t>
  </si>
  <si>
    <t>GA64536</t>
  </si>
  <si>
    <t>SCFFOUR000603</t>
  </si>
  <si>
    <t>ACTNOW THEATRE INCORPORATED</t>
  </si>
  <si>
    <t>65 672 485 445</t>
  </si>
  <si>
    <t>Safer Communities Fund Home Affairs</t>
  </si>
  <si>
    <t>A grant has been awarded to boost the efforts of schools and pre–schools, community organisations and local councils to address crime and antisocial behaviour by funding crime prevention initiatives that benefit the wider community. The expected outcome of the project is to protect children who are at risk of attack, harassment or violence stemming from racial or religious intolerance. The grant is expected to fund the development and delivery of an engagement program designed to reduce racial intolerance. This will ensure ongoing community safety, asset protection and crime prevention.</t>
  </si>
  <si>
    <t>ADELAIDE</t>
  </si>
  <si>
    <t>Cowan</t>
  </si>
  <si>
    <t>Anne Aly</t>
  </si>
  <si>
    <t>5000</t>
  </si>
  <si>
    <t>GA64537</t>
  </si>
  <si>
    <t>SCFFOUR000521</t>
  </si>
  <si>
    <t>BUDDHIST VIHARA (TEMPLE) OF QUEENSLAND INC</t>
  </si>
  <si>
    <t>20 683 886 954</t>
  </si>
  <si>
    <t>Safer Communities Fund – Round 4</t>
  </si>
  <si>
    <t>A grant has been awarded to boost the efforts of schools and pre–schools, community organisations and local councils to address crime and anti–social behaviour by funding crime prevention initiatives that benefit the wider community. The expected outcome of the project is to protect children who are at risk of attack, harassment or violence stemming from racial or religious intolerance. The grant is expected to fund the installation of seven CCTV cameras, four security lights, and fencing with manual and remote access gates. This will ensure ongoing community safety, asset protection and crime prevention.</t>
  </si>
  <si>
    <t>CALAMVALE</t>
  </si>
  <si>
    <t>4300</t>
  </si>
  <si>
    <t>GA65323</t>
  </si>
  <si>
    <t>SCFFOUR000841</t>
  </si>
  <si>
    <t>ST ANDREWS GRAMMAR INCORPORATED</t>
  </si>
  <si>
    <t>88 828 823 125</t>
  </si>
  <si>
    <t>A grant has been awarded to boost the efforts of schools and pre–schools, community organisations and local councils to address crime and anti–social behaviour by funding crime prevention initiatives that benefit the wider community. The expected outcome of the project is to protect children who are at risk of attack, harassment or violence stemming from racial or religious intolerance. The grant is expected to fund the installation of garrison and chain mesh security fencing to 85% of the school grounds perimeter, sliding gates, doors with electronic swipe access control system, CCTV cameras, security lights, and a public address system.</t>
  </si>
  <si>
    <t>6059</t>
  </si>
  <si>
    <t>GA65324</t>
  </si>
  <si>
    <t>SCFFOUR000089</t>
  </si>
  <si>
    <t>CHABAD HOUSE OF THE NORTH SHORE LIMITED</t>
  </si>
  <si>
    <t>69 075 532 197</t>
  </si>
  <si>
    <t>A grant has been awarded to boost the efforts of schools and pre–schools, community organisations and local councils to address crime and anti–social behaviour by funding crime prevention initiatives that benefit the wider community. The expected outcome of the project is to protect children who are at risk of attack, harassment or violence stemming from racial or religious intolerance. The grant is expected to fund the installation of 29 security cameras, security lighting, security fencing and the hiring of a security guard.</t>
  </si>
  <si>
    <t>ST IVES</t>
  </si>
  <si>
    <t>2075</t>
  </si>
  <si>
    <t>GA33158</t>
  </si>
  <si>
    <t>AGSCF70794</t>
  </si>
  <si>
    <t>QUEENSLAND POLICE–CITIZENS YOUTH WELFARE ASSOCIATION</t>
  </si>
  <si>
    <t>58 009 666 193</t>
  </si>
  <si>
    <t>PCYC Queensland Safe Communities Program</t>
  </si>
  <si>
    <t>The PCYC Queensland Safe Communities Program will deliver a series of culturally–appropriate, early intervention crime prevention initiatives to 12 Queensland communities that are currently experiencing high rates of youth crime. The Program will engage 12 Crime Prevention Program Officers who will deliver a suite of targeted programs to youth aged 10 to 18 years. Each Officer will undertake a structured community consultation or co–design process to determine the needs and issues specific to each community. Initiatives subsequently implemented will hence be delivered with the primary purpose of preventing youth from becoming involved in criminal activity, incl. targeted programs for Aboriginal &amp; Torres Strait Islander and CALD communities.</t>
  </si>
  <si>
    <t>TINGALPA</t>
  </si>
  <si>
    <t>Woodridge</t>
  </si>
  <si>
    <t>GA33159</t>
  </si>
  <si>
    <t>AGSCF70672</t>
  </si>
  <si>
    <t>BLUE LIGHT VICTORIA INCORPORATED</t>
  </si>
  <si>
    <t>57 722 960 386</t>
  </si>
  <si>
    <t>Blue Light Victoria s EDGE (Educate, Develop, Grow, Empower)</t>
  </si>
  <si>
    <t>Blue Light Victoria will deliver the Blue EDGE program at four sites covering rural and metro locations. The program coordinator will work with police members and a physical trainer in partnership with a local school, parents and volunteers from the community. Blue EDGE is an 8–week program delivered twice weekly during the school term to a select group of 15–20 young people aged 12–17 who are displaying anti–social behaviour. The sessions will involve team building activities and physical training, followed by a shared meal where a life–topic will be discussed and workshopped. The program will include an adventure–therapy camp. BLUE EDGE aims to reduce crime through prevention; building positive relationships, skills and support networks.</t>
  </si>
  <si>
    <t>SPOTSWOOD</t>
  </si>
  <si>
    <t>GA39771</t>
  </si>
  <si>
    <t>AGSCF70684</t>
  </si>
  <si>
    <t>ACT JEWISH COMMUNITY INC</t>
  </si>
  <si>
    <t>92 265 158 684</t>
  </si>
  <si>
    <t>A grant has been awarded to boost the efforts of local councils and community organisations to address crime and antisocial behaviour by funding crime prevention initiatives that benefit the wider community. The expected outcome of project is to contribute to greater community resilience and wellbeing by addressing crime, anti–social behaviour and other security risks. The grant is expected to fund the installation of  21 CCTV cameras and 12 security lights.</t>
  </si>
  <si>
    <t>CANBERRA</t>
  </si>
  <si>
    <t>2603</t>
  </si>
  <si>
    <t>GA63402</t>
  </si>
  <si>
    <t>SCFFOUR000996</t>
  </si>
  <si>
    <t>AUSTRALIAN BOSNIAN–HERCEGOVINA CULTURALASSOCIATION INCORPORATED</t>
  </si>
  <si>
    <t>30 128 164 256</t>
  </si>
  <si>
    <t>ABHCA Security Upgrade</t>
  </si>
  <si>
    <t>A grant has been awarded to boost the efforts of schools and pre–schools, community organisations and local councils to address crime and anti–social behaviour by funding crime prevention initiatives that benefit the wider community.  The expected outcome of the project is to protect children who are risk of attack, harrassment or violence stemming from racial or religious intolerance.  The grant is expected to fund the installation of 45 CCTV cameras, 25 security lighting items and one security and alarm system at their cultural centre.</t>
  </si>
  <si>
    <t>HINCHINBROOK</t>
  </si>
  <si>
    <t>LEPPINGTON</t>
  </si>
  <si>
    <t>2179</t>
  </si>
  <si>
    <t>GA63602</t>
  </si>
  <si>
    <t>SCFFOUR001000</t>
  </si>
  <si>
    <t>AL–HIKMA COLLEGE LTD</t>
  </si>
  <si>
    <t>35 142 545 337</t>
  </si>
  <si>
    <t>Security Infrastructure Upgrade &amp; Student Wellbeing</t>
  </si>
  <si>
    <t>A grant has been awarded to boost the efforts of schools and pre–schools, community organisations and local councils to address crime and anti–social behaviour by funding crime prevention initiatives that benefit the wider community. The expected outcome of the project is to protect children who are at risk of attack, harassment or violence stemming from racial or religious intolerance. The grant is expected to fund the installation of 35 CCTV cameras, an alarm system with 35 sensors and four splitters, three public address systems, ten bollards and eight fences and gates, three security lights and five security light sensors, and the employment of two static security guards on a rotating roster. This will ensure ongoing community safety, asset protection and crime prevention.</t>
  </si>
  <si>
    <t>LAKEMBA</t>
  </si>
  <si>
    <t>2195</t>
  </si>
  <si>
    <t>GA63603</t>
  </si>
  <si>
    <t>SCFFOUR000950</t>
  </si>
  <si>
    <t>FADECK CULTURAL CENTER INC</t>
  </si>
  <si>
    <t>76 492 756 079</t>
  </si>
  <si>
    <t>Implementing security measures</t>
  </si>
  <si>
    <t>A grant has been awarded to boost the efforts of schools and pre–schools, community organisations and local councils to address crime and anti–social behaviour by funding crime prevention initiatives that benefit the wider community. The expected outcome of the project is to protect children who are at risk of attack, harassment or violence stemming from racial or religious intolerance. The grant is expected to fund the installation of CCTV cameras, fencing, one public address system and security guards.</t>
  </si>
  <si>
    <t>WEST SWAN</t>
  </si>
  <si>
    <t>Flinders</t>
  </si>
  <si>
    <t>Greg Hunt</t>
  </si>
  <si>
    <t>6055</t>
  </si>
  <si>
    <t>GA63604</t>
  </si>
  <si>
    <t>SCFFOUR000897</t>
  </si>
  <si>
    <t>DEPARTMENT OF EDUCATION</t>
  </si>
  <si>
    <t>69 769 481 770</t>
  </si>
  <si>
    <t>Tindale Security Fencing &amp; Public Address Upgrade</t>
  </si>
  <si>
    <t>A grant has been awarded to boost the efforts of schools and pre–schools, community organisations and local councils to address crime and anti–social behaviour by funding crime prevention initiatives that benefit the wider community. The expected outcome of the project is to protect children who are at risk of attack, harassment or violence stemming from racial or religious intolerance. The grant is expected to fund the installation of security garrison fencing and 8 gates to the campus boundary, and a public address system.</t>
  </si>
  <si>
    <t>GA63605</t>
  </si>
  <si>
    <t>SCFFOUR000756</t>
  </si>
  <si>
    <t>JEWISH HOUSE LIMITED</t>
  </si>
  <si>
    <t>19 350 397 588</t>
  </si>
  <si>
    <t>Safety &amp; Security Upgrade Project – Protecting Children</t>
  </si>
  <si>
    <t>A grant has been awarded to boost the efforts of schools and pre–schools, community organisations and local councils to address crime and anti–social behaviour by funding crime prevention initiatives that benefit the wider community. The expected outcome of the project is to protect children who are at risk of attack, harassment or violence stemming from racial or religious intolerance. The grant is expected to fund the installation of 22 CCTV cameras with associated software and an engagement and resilience program.</t>
  </si>
  <si>
    <t>BONDI</t>
  </si>
  <si>
    <t>GA63606</t>
  </si>
  <si>
    <t>SCFFOUR000572</t>
  </si>
  <si>
    <t>AL SADIQ COLLEGE LTD</t>
  </si>
  <si>
    <t>12 907 996 697</t>
  </si>
  <si>
    <t>Al Sadiq College – Operation Secure</t>
  </si>
  <si>
    <t>A grant has been awarded to boost the efforts of schools and pre–schools, community organisations and local councils to address crime and anti–social behaviour by funding crime prevention initiatives that benefit the wider community. The expected outcome of the project is to protect children who are at risk of attack, harassment or violence stemming from racial or religious intolerance. The grant is expected to fund safety workshops and training as well as the installation of 11 CCTV cameras, 9 bollards and speed humps, 22 window security grills, a security alarm systems, a remote intercom and swipe access system, and new security lighting and fencing. This will ensure ongoing community safety, asset protection and crime prevention.</t>
  </si>
  <si>
    <t>GREENACRE</t>
  </si>
  <si>
    <t>2190</t>
  </si>
  <si>
    <t>GA63607</t>
  </si>
  <si>
    <t>SCFFOUR000432</t>
  </si>
  <si>
    <t>NORTHCROSS LIMITED</t>
  </si>
  <si>
    <t>23 002 474 839</t>
  </si>
  <si>
    <t>A grant has been awarded to boost the efforts of schools and pre–schools, community organisations and local councils to address crime and anti–social behaviour by funding crime prevention initiatives that benefit the wider community. The expected outcome of the project is to protect children who are at risk of attack, harassment or violence stemming from racial or religious intolerance. The grant is expected to fund one CCTV camera as well as 114 lineal metres of fencing, 3 swing gates, 2 sliding gates, two bollards and two alarm systems.</t>
  </si>
  <si>
    <t>RYDE</t>
  </si>
  <si>
    <t>2112</t>
  </si>
  <si>
    <t>GA63608</t>
  </si>
  <si>
    <t>SCFFOUR000380</t>
  </si>
  <si>
    <t>PLAYFORD COLLEGE LTD.</t>
  </si>
  <si>
    <t>72 607 351 486</t>
  </si>
  <si>
    <t>Playford College Safety Project</t>
  </si>
  <si>
    <t>A grant has been awarded to boost the efforts of schools and pre–schools, community organisations and local councils to address crime and anti–social behaviour by funding crime prevention initiatives that benefit the wider community. The expected outcome of the project is to protect children who are at risk of attack, harassment or violence stemming from racial or religious intolerance. The grant is expected to fund the installation of security fencing and electronic gates, 14 solar security lights, an intercom system, 12 CCTV cameras and central monitoring system, and upgrade of the public address system, at Playford College.</t>
  </si>
  <si>
    <t>ELIZABETH</t>
  </si>
  <si>
    <t>5112</t>
  </si>
  <si>
    <t>GA63609</t>
  </si>
  <si>
    <t>SCFFOUR000337</t>
  </si>
  <si>
    <t>AHLULBAYT COMMUNITY OF WESTERN AUSTRALIA INC</t>
  </si>
  <si>
    <t>26 343 536 413</t>
  </si>
  <si>
    <t>Upgrade of Security Fencing &amp; Infrastructure to ACWA Centre</t>
  </si>
  <si>
    <t>A grant has been awarded to boost the efforts of schools and pre–schools, community organisations and local councils to address crime and anti–social behaviour by funding crime prevention initiatives that benefit the wider community. The expected outcome of the project is to protect children who are at risk of attack, harassment or violence stemming from racial or religious intolerance. The grant is expected to fund the installation of CCTV cameras, security lights, fencing, bollards, security and alarm system, a public address system, and an intercom/swipe access system.</t>
  </si>
  <si>
    <t>6063</t>
  </si>
  <si>
    <t>GA63610</t>
  </si>
  <si>
    <t>SCFFOUR000248</t>
  </si>
  <si>
    <t>LUTHERAN CHURCH OF AUSTRALIA QUEENSLAND DISTRICT</t>
  </si>
  <si>
    <t>40 618 603 690</t>
  </si>
  <si>
    <t>A grant has been awarded to boost the efforts of schools and pre–schools, community organisations and local councils to address crime and anti–social behaviour by funding crime prevention initiatives that benefit the wider community. The expected outcome of the project is to protect children who are at risk of attack, harassment or violence stemming from racial or religious intolerance. The grant is expected to fund the installation of CCTV cameras.</t>
  </si>
  <si>
    <t>ROCHEDALE</t>
  </si>
  <si>
    <t>4123</t>
  </si>
  <si>
    <t>GA64923</t>
  </si>
  <si>
    <t>SCFFOUR000771</t>
  </si>
  <si>
    <t>ADATH YISRAEL CONGREGATION LIMITED</t>
  </si>
  <si>
    <t>66 817 662 036</t>
  </si>
  <si>
    <t>CCTV Update</t>
  </si>
  <si>
    <t>A grant has been awarded to boost the efforts of schools and pre–schools, community organisations and local councils to address crime and anti–social behaviour by funding crime prevention initiatives that benefit the wider community. The expected outcome of the project is to protect children who are at risk of attack, harassment or violence stemming from racial or religious intolerance. The grant is expected to fund the installation of 15 CCTV cameras at the Bondi location.</t>
  </si>
  <si>
    <t>GA64924</t>
  </si>
  <si>
    <t>SCFFOUR000512</t>
  </si>
  <si>
    <t>CONSTABLE CARE CHILD SAFETY FOUNDATION INC</t>
  </si>
  <si>
    <t>64 399 865 631</t>
  </si>
  <si>
    <t>Theatrical Response Group Intensive Program</t>
  </si>
  <si>
    <t>A grant has been awarded to boost the efforts of schools and pre–schools, community organisations and local councils to address crime and anti–social behaviour by funding crime prevention initiatives that benefit the wider community. The expected outcome of the project is to protect children who are at risk of attack, harassment or violence stemming from racial or religious intolerance. The grant is expected to fund the delivery of 4 distinct Intensive programs in its first phase followed by a second phase involving the development of a professional touring script informed by the youth community.</t>
  </si>
  <si>
    <t>MAYLANDS</t>
  </si>
  <si>
    <t>GA64925</t>
  </si>
  <si>
    <t>SCFFOUR000342</t>
  </si>
  <si>
    <t>VIETNAMEST EVANGELICAL CHURCH IN AUSTRALIA– MELBOURNE INCORPORATED.</t>
  </si>
  <si>
    <t>35 449 699 206</t>
  </si>
  <si>
    <t>SecurityFirst</t>
  </si>
  <si>
    <t>A grant has been awarded to boost the efforts of schools and pre–schools, community organisations and local councils to address crime and anti–social behaviour by funding crime prevention initiatives that benefit the wider community. The expected outcome of the project is to protect children who are at risk of attack, harassment or violence stemming from racial or religious intolerance. The grant is expected to fund the purchase and installation of 10 CCTV cameras as well as 20 security lights, 15 bollards and associated items.</t>
  </si>
  <si>
    <t>GA67740</t>
  </si>
  <si>
    <t>SCFFOUR000885</t>
  </si>
  <si>
    <t>THE TRUSTEES OF THE ROMAN CATHOLIC CHURCH FOR THE DIOCESE OF LISMORE</t>
  </si>
  <si>
    <t>72 863 788 198</t>
  </si>
  <si>
    <t>A grant has been awarded to boost the efforts of schools and pre–schools, community organisations and local councils to address crime and anti–social behaviour by funding crime prevention initiatives that benefit the wider community. The expected outcome of the project is to protect children who are at risk of attack, harassment or violence stemming from racial or religious intolerance. The grant is expected to fund the installation of a perimeter fence.</t>
  </si>
  <si>
    <t>BANORA POINT</t>
  </si>
  <si>
    <t>2486</t>
  </si>
  <si>
    <t>GA32689</t>
  </si>
  <si>
    <t>AGSCF70629</t>
  </si>
  <si>
    <t>YOUTH OFF THE STREETS LIMITED</t>
  </si>
  <si>
    <t>29 100 388 412</t>
  </si>
  <si>
    <t>At Risk Youth Inclusion Services</t>
  </si>
  <si>
    <t>This project targets youth engaging in, or at risk of engaging in, anti–social or criminal behaviour, or who are vulnerable to radicalisation through early intervention services, life skills training and one–on–one support. Early intervention services include recreational activities in public spaces to build trust and engagement with marginalised youth prior to referral into specialist support. Funding will support these activities in nine locations in NSW and one location in Queensland, each characterised as having high levels of disadvantage, disengagement and anti–social behaviour. Delivery of this project will result in youth and communities feeling safer, a reduction in anti–social behaviour, increased youth inclusion and resilience.</t>
  </si>
  <si>
    <t>ALEXANDRIA</t>
  </si>
  <si>
    <t>Bankstown</t>
  </si>
  <si>
    <t>2200</t>
  </si>
  <si>
    <t>GA32690</t>
  </si>
  <si>
    <t>AGSCF70278</t>
  </si>
  <si>
    <t>CANBERRA POLICE COMMUNITY YOUTH CLUB INC</t>
  </si>
  <si>
    <t>71 012 467 609</t>
  </si>
  <si>
    <t>Canberra PCYC Project Booyah</t>
  </si>
  <si>
    <t>Canberra PCYC Project Booyah is an established 20–week early intervention program for disadvantaged young people developed by the Queensland Child Protection and Investigation Unit (QCPIU), Queensland Police Service(QPS) and Queensland PCYC. Built on evidence–based framework, the program incorporates adventure based learning, social development, skills training, mentoring, casework, literacy/numeracy education and vocational qualification. Project Booyah aims to holistically address a young persons disengagement from education and community in order to build resilience and prevent future involvement in antisocial behaviours, substance misuse, self–harm and/or crime. Booyah includes involvement with guardians and family throughout program.</t>
  </si>
  <si>
    <t>WANNIASSA</t>
  </si>
  <si>
    <t>2903</t>
  </si>
  <si>
    <t>GA35645</t>
  </si>
  <si>
    <t>AGSCF70336</t>
  </si>
  <si>
    <t>THE FEDERATION OF WESTERN AUSTRALIAN POLICE AND COMMUNITY YOUTH CENTRES INC</t>
  </si>
  <si>
    <t>18 727 953 078</t>
  </si>
  <si>
    <t xml:space="preserve">A grant has been awarded to boost the efforts of local councils and community organisations to address crime and antisocial behaviour by funding crime prevention initiatives that benefit the wider community. The expected outcome of the project is to contribute to the enhancement of community safety, improve security and reduce street crime and violence through local security infrastructure that benefits the community. The grant is expected to fund the installation of 7 CCTV cameras and 13 security lights._x000D_
_x000D_
</t>
  </si>
  <si>
    <t>COLLIE</t>
  </si>
  <si>
    <t>Ryan</t>
  </si>
  <si>
    <t>Julian Simmonds</t>
  </si>
  <si>
    <t>6225</t>
  </si>
  <si>
    <t>GA37650</t>
  </si>
  <si>
    <t>AGSCF70811</t>
  </si>
  <si>
    <t>MAROONDAH CITY COUNCIL</t>
  </si>
  <si>
    <t>98 606 522 719</t>
  </si>
  <si>
    <t xml:space="preserve">A grant has been awarded to boost the efforts of local councils and community organisations to address crime and antisocial behaviour by funding crime prevention initiatives that benefit the wider community. The intended outcome of the project is to contribute to the enhancement of community safety, improve security and reduce street crime and violence through local security infrastructure that benefits the community. The grant is expected to fund the installation of 32 CCTV cameras, 10 security lights, and supporting hardware._x000D_
_x000D_
</t>
  </si>
  <si>
    <t>RINGWOOD</t>
  </si>
  <si>
    <t>3134</t>
  </si>
  <si>
    <t>GA37651</t>
  </si>
  <si>
    <t>AGSCF70759</t>
  </si>
  <si>
    <t>CITY OF SOUTH PERTH</t>
  </si>
  <si>
    <t>65 533 218 403</t>
  </si>
  <si>
    <t>A grant has been awarded to boost the efforts of local councils and community organisations to address crime and antisocial behaviour by funding crime prevention initiatives that benefit the wider community. The intended outcome of the project is to contribute to the enhancement of community safety, improve security and reduce street crime and violence through local security infrastructure that benefits the community. The grant is expected to fund the installation of 19 CCTV cameras and 24 bollards.</t>
  </si>
  <si>
    <t>SOUTH PERTH</t>
  </si>
  <si>
    <t>South Perth</t>
  </si>
  <si>
    <t>6151</t>
  </si>
  <si>
    <t>GA37652</t>
  </si>
  <si>
    <t>AGSCF70548</t>
  </si>
  <si>
    <t>Scenic Rim Regional Council will install swipe card access and alarm system to the Vonda Youngman Community Centre. Council will also install public lighting around the centre, incorporating CPTED principles. This will enable more efficient and safer access for centre users and promote increased usage especially after hours and on weekends. The grant is expected to provide 13 Security lights 1 Security and alarm systems, 13 swipe access, CPTED incorporating design features in the landscape.</t>
  </si>
  <si>
    <t>North Tamborine</t>
  </si>
  <si>
    <t>4272</t>
  </si>
  <si>
    <t>GA37653</t>
  </si>
  <si>
    <t>AGSCF70540</t>
  </si>
  <si>
    <t>BAWINANGA ABORIGINAL CORP</t>
  </si>
  <si>
    <t>58 572 395 053</t>
  </si>
  <si>
    <t>A grant has been awarded to boost the efforts of local councils and community organisations to address crime and antisocial behaviour by funding crime prevention initiatives that benefit the wider community.
The expected outcome of project is to contribute to greater community resilience and wellbeing by addressing crime, anti–social behaviour and other security risks.
The grant is expected to fund the installation of 24 fixed or mobile CCTV cameras and backup system.</t>
  </si>
  <si>
    <t>MANINGRIDA</t>
  </si>
  <si>
    <t>Arnhem Land</t>
  </si>
  <si>
    <t>GA37654</t>
  </si>
  <si>
    <t>AGSCF70514</t>
  </si>
  <si>
    <t>CESSNOCK CITY COUNCIL</t>
  </si>
  <si>
    <t>60 919 148 928</t>
  </si>
  <si>
    <t xml:space="preserve">A grant has been awarded to boost the efforts of local councils and community organisations to address crime and antisocial behaviour by funding crime prevention initiatives that benefit the community organisation. The intended outcome of project is to contribute to greater community resilience and wellbeing by addressing crime, anti–social behaviour and other security risks. The grant is expected to fund the installation of 6 security lights and crime prevention measures through environmental design._x000D_
_x000D_
</t>
  </si>
  <si>
    <t>CESSNOCK</t>
  </si>
  <si>
    <t>Calwell</t>
  </si>
  <si>
    <t>Maria VAMVAKINOU</t>
  </si>
  <si>
    <t>2325</t>
  </si>
  <si>
    <t>GA37305</t>
  </si>
  <si>
    <t>AGSCF70816</t>
  </si>
  <si>
    <t>TOWN OF MOSMAN PARK</t>
  </si>
  <si>
    <t>69 796 832 473</t>
  </si>
  <si>
    <t xml:space="preserve">A grant has been awarded to boost the efforts of local councils and community organisations to address crime and antisocial behaviour by funding crime prevention initiatives that benefit the wider community. The intended outcome of the project is to contribute to the enhancement of community safety, improve security and reduce street crime and violence through local security infrastructure that benefits the community. The grant is expected to fund the installation of 8 CCTV cameras._x000D_
_x000D_
</t>
  </si>
  <si>
    <t>MOSMAN PARK</t>
  </si>
  <si>
    <t>6012</t>
  </si>
  <si>
    <t>GA37306</t>
  </si>
  <si>
    <t>AGSCF70783</t>
  </si>
  <si>
    <t>CITY OF BUSSELTON</t>
  </si>
  <si>
    <t>87 285 608 991</t>
  </si>
  <si>
    <t>A grant has been awarded to boost the efforts of local councils and community organisations to address crime and antisocial behaviour by funding crime prevention initiatives that benefit the wider community. The expected outcome of the project is to contribute to the enhancement of community safety, improve security and reduce street crime and violence through local security infrastructure that benefits the community. The grant is expected to fund the installation of 70 CCTV cameras.</t>
  </si>
  <si>
    <t>BUSSELTON</t>
  </si>
  <si>
    <t>Busselton</t>
  </si>
  <si>
    <t>6280</t>
  </si>
  <si>
    <t>GA37307</t>
  </si>
  <si>
    <t>AGSCF70767</t>
  </si>
  <si>
    <t>SHIRE OF GOOMALLING</t>
  </si>
  <si>
    <t>79 005 196 211</t>
  </si>
  <si>
    <t>A grant has been awarded to boost the efforts of local councils and community organisations to address crime and antisocial behaviour by funding crime prevention initiatives that benefit the wider community. The expected outcome of the project is to contribute to the enhancement of community safety, improve security and reduce street crime and violence through local security infrastructure that benefits the community. The grant is expected to fund the installation of 14 CCTV cameras and 19 security lights.</t>
  </si>
  <si>
    <t>GOOMALLING</t>
  </si>
  <si>
    <t>Goomalling</t>
  </si>
  <si>
    <t>Dunkley</t>
  </si>
  <si>
    <t>Peta Murphy</t>
  </si>
  <si>
    <t>6460</t>
  </si>
  <si>
    <t>GA37308</t>
  </si>
  <si>
    <t>AGSCF70751</t>
  </si>
  <si>
    <t>WEDDIN SHIRE COUNCIL</t>
  </si>
  <si>
    <t>73 819 323 291</t>
  </si>
  <si>
    <t>A grant has been awarded to boost the efforts of local councils and community organisations to address crime and antisocial behaviour by funding crime prevention initiatives that benefit the wider community. The intended outcome of the project is to contribute to the enhancement of community safety, improve security and reduce street crime and violence through local security infrastructure that benefits the community. The grant is expected to fund the installation of 90 CCTV cameras.</t>
  </si>
  <si>
    <t>GRENFELL</t>
  </si>
  <si>
    <t>Grenfell</t>
  </si>
  <si>
    <t>2810</t>
  </si>
  <si>
    <t>GA37309</t>
  </si>
  <si>
    <t>AGSCF70692</t>
  </si>
  <si>
    <t>MAPOON ABORIGINAL COUNCIL</t>
  </si>
  <si>
    <t>15 093 924 706</t>
  </si>
  <si>
    <t>A grant has been awarded to boost the efforts of local councils and community organisations to address crime and antisocial behaviour by funding crime prevention initiatives that benefit the wider community.
The expected outcome is to contribute to the enhancement of community safety, improve security and reduce street crime and violence through local security infrastructure that benefits the community. The grant is expected to fund the installation of 10 CCTV cameras and 43 solar street lights in the Mapoon township to address crime and antisocial behaviour.</t>
  </si>
  <si>
    <t>MAPOON</t>
  </si>
  <si>
    <t>Mapoon</t>
  </si>
  <si>
    <t>4874</t>
  </si>
  <si>
    <t>GA37310</t>
  </si>
  <si>
    <t>AGSCF70544</t>
  </si>
  <si>
    <t>CHERBOURG ABORIGINAL SHIRE COUNCIL</t>
  </si>
  <si>
    <t>17 862 722 505</t>
  </si>
  <si>
    <t>A grant has been awarded to boost the efforts of local councils and community organisations to address crime and antisocial behaviour by funding crime prevention initiatives that benefit the wider community.
The expected outcome of project is to contribute to greater community resilience and wellbeing by addressing crime, anti–social behaviour and other security risks
The grant is expected to fund the installation of 43 CCTV dome cameras, 9 CCTV PTZ cameras and 2 CCTV licence plate capture cameras.</t>
  </si>
  <si>
    <t>CHERBOURG</t>
  </si>
  <si>
    <t>Cherbourg</t>
  </si>
  <si>
    <t>Hunter</t>
  </si>
  <si>
    <t>Joel Fitzgibbon</t>
  </si>
  <si>
    <t>4605</t>
  </si>
  <si>
    <t>GA37311</t>
  </si>
  <si>
    <t>AGSCF70527</t>
  </si>
  <si>
    <t xml:space="preserve">A grant has been awarded to boost the efforts of local councils and community organisations to address crime and antisocial behaviour by funding crime prevention initiatives that benefit the wider community. The intended outcome of the project is to contribute to greater community resilience and wellbeing by addressing crime, anti–social behaviour and other security risks. The grant is expected to fund the installation of 13 CCTV cameras and 36 security lights._x000D_
_x000D_
</t>
  </si>
  <si>
    <t>4560</t>
  </si>
  <si>
    <t>GA37312</t>
  </si>
  <si>
    <t>AGSCF70439</t>
  </si>
  <si>
    <t>ROSSMOYNE BOWLING CLUB INCORPORATED</t>
  </si>
  <si>
    <t>20 633 693 312</t>
  </si>
  <si>
    <t xml:space="preserve">A grant has been awarded to boost the efforts of local councils and community organisations to address crime and antisocial behaviour by funding crime prevention initiatives that benefit the wider community The intended outcome of project is to contribute to the enhancement of community safety, improve security and reduce street crime and violence through local security infrastructure that benefits the community. The grant is expected to fund 8 lights for security purposes._x000D_
_x000D_
</t>
  </si>
  <si>
    <t>ROSSMOYNE</t>
  </si>
  <si>
    <t>6148</t>
  </si>
  <si>
    <t>GA37313</t>
  </si>
  <si>
    <t>AGSCF70335</t>
  </si>
  <si>
    <t>SHIRE OF THREE SPRINGS</t>
  </si>
  <si>
    <t>37 687 605 692</t>
  </si>
  <si>
    <t>A grant has been awarded to boost the efforts of local councils and community organisations to address crime and antisocial behaviour by funding crime prevention initiatives that benefit the wider community. The expected outcome of the project is to contribute to greater community resilience and wellbeing by addressing crime, anti–social behaviour and other security risks. The grant is expected to fund the installation of 21 fixed CCTV.</t>
  </si>
  <si>
    <t>THREE SPRINGS</t>
  </si>
  <si>
    <t>Three Springs</t>
  </si>
  <si>
    <t>Groom</t>
  </si>
  <si>
    <t>John McVeigh</t>
  </si>
  <si>
    <t>6519</t>
  </si>
  <si>
    <t>GA37314</t>
  </si>
  <si>
    <t>AGSCF70324</t>
  </si>
  <si>
    <t>Securing our Community Centre – Physical Security Installation</t>
  </si>
  <si>
    <t>A grant has been awarded to boost the efforts of local councils and community organisations to address crime and antisocial behaviour by funding crime prevention initiatives that benefit the wider community. The expected outcome of the project is to contribute to greater community resilience and well–being by addressing crime, anti–social behaviour and other security risks. The grant is expected to fund the installation of 16 CCTV cameras, 16 security lights, 12 bollards and crime prevention through environmental design measures.</t>
  </si>
  <si>
    <t>GIRALAND</t>
  </si>
  <si>
    <t>Giralang</t>
  </si>
  <si>
    <t>GA37315</t>
  </si>
  <si>
    <t>AGSCF70261</t>
  </si>
  <si>
    <t xml:space="preserve">A grant has been awarded to boost the efforts of local councils and community organisations to address crime and antisocial behaviour by funding crime prevention initiatives that benefit the wider community. The intended outcome of the project is to contribute to greater community resilience and well–being by addressing crime, anti–social behaviour and other security risks. The grant is expected to fund the installation of 16 CCTV cameras and a duress alarm system._x000D_
_x000D_
</t>
  </si>
  <si>
    <t>4570</t>
  </si>
  <si>
    <t>GA37316</t>
  </si>
  <si>
    <t>AGSCF69858</t>
  </si>
  <si>
    <t>INVERELL SHIRE COUNCIL</t>
  </si>
  <si>
    <t>72 695 204 530</t>
  </si>
  <si>
    <t>A grant has been awarded to boost the efforts of local councils and community organisations to address crime and antisocial behaviour by funding crime prevention initiatives that benefit the wider community. The intended outcome of the project is to contribute to the enhancement of community safety, improve security and reduce street crime and violence through local security infrastructure that benefits the community. The grant is expected to fund the installation of 13 CCTV cameras and 5 security lights.</t>
  </si>
  <si>
    <t>INVERELL</t>
  </si>
  <si>
    <t>Inverell</t>
  </si>
  <si>
    <t>2360</t>
  </si>
  <si>
    <t>GA63664</t>
  </si>
  <si>
    <t>SCFFOUR000728</t>
  </si>
  <si>
    <t>SIKH ASSOCIATION OF WA INC</t>
  </si>
  <si>
    <t>73 700 229 363</t>
  </si>
  <si>
    <t>SAFER COMMUNITIES FUNDROUND 4</t>
  </si>
  <si>
    <t>A grant has been awarded to boost the efforts of schools and pre–schools, community organisations and local councils to address crime and anti–social behaviour by funding crime prevention initiatives that benefit the wider community. The grant is expected to fund the installation of 12 CCTV cameras, 15 security lights, 19 bollards, fencing, one security and alarm system, one public address system and engagement of security guards. The expected outcome of the project is to address crime and anti–social behaviour, protecting children at risk of attack, harassment or violence stemming from racial or religious intolerance. The grant is expected to fund the installation of 12 CCTV cameras, 15 security lights, 19 bollards, fencing, one security and alarm system, one public address system and engagement of security guards.</t>
  </si>
  <si>
    <t>CANNING VALE</t>
  </si>
  <si>
    <t>6155</t>
  </si>
  <si>
    <t>GA63665</t>
  </si>
  <si>
    <t>SCFFOUR000550</t>
  </si>
  <si>
    <t>SYDNEY JEWISH MUSEUM</t>
  </si>
  <si>
    <t>74 023 634 693</t>
  </si>
  <si>
    <t>A grant has been awarded to boost the efforts of schools and pre–schools, community organisations and local councils to address crime and anti–social behaviour by funding crime prevention initiatives that benefit the wider community. The expected outcome of the project is to protect children who are at risk of attack, harassment or violence stemming from racial or religious intolerance. The grant is expected to fund the installation of 65 CCTV cameras with associated software, an upgrade of existing CCTV infrastructure, and conduct an engagement and resilience program</t>
  </si>
  <si>
    <t>DARLINGHURST</t>
  </si>
  <si>
    <t>Oxley</t>
  </si>
  <si>
    <t>Milton Dick</t>
  </si>
  <si>
    <t>2010</t>
  </si>
  <si>
    <t>GA63666</t>
  </si>
  <si>
    <t>SCFFOUR000488</t>
  </si>
  <si>
    <t>MIFAL AIZER ASSOCIATION (AUSTRALIA) INC</t>
  </si>
  <si>
    <t>72 210 828 082</t>
  </si>
  <si>
    <t>A grant has been awarded to boost the efforts of schools and pre–schools, community organisations and local councils to address crime and anti–social behaviour by funding crime prevention initiatives that benefit the wider community. The expected outcome of the project is to protect children who are at risk of attack, harassment or violence stemming from racial or religious intolerance. The grant is expected to fund the installation of 45 CCTV cameras, 22 security lights, 67 bollards and other associated equipment.</t>
  </si>
  <si>
    <t>MELBOURNE</t>
  </si>
  <si>
    <t>GA63667</t>
  </si>
  <si>
    <t>SCFFOUR000025</t>
  </si>
  <si>
    <t>AUSTRALIAN ISLAMIC COLLEGE PERTH INC</t>
  </si>
  <si>
    <t>66 264 753 659</t>
  </si>
  <si>
    <t>A grant has been awarded to boost the efforts of schools and pre–schools, community organisations and local councils to address crime and anti–social behaviour by funding crime prevention initiatives that benefit the wider community. The expected outcome of the project is to protect children who are at risk of attack, harassment or violence stemming from racial or religious intolerance. The grant is expected to fund the hire of security guards, and the purchase and installation of 200 CCTV cameras and, 39 intercoms and swipe access points.</t>
  </si>
  <si>
    <t>Deakin</t>
  </si>
  <si>
    <t>Michael Sukkar</t>
  </si>
  <si>
    <t>GA63668</t>
  </si>
  <si>
    <t>SCFFOUR000009</t>
  </si>
  <si>
    <t>MORIAH WAR MEMORIAL COLLEGE ASSOCIATION</t>
  </si>
  <si>
    <t>98 077 604 961</t>
  </si>
  <si>
    <t>A grant has been awarded to boost the efforts of schools and pre–schools, community organisations and local councils to address crime and anti–social behaviour by funding crime prevention initiatives that benefit the wider community. The grantee expects to hire and train security guards, and purchase and install 60 CCTV cameras and fencing across six campuses. The expected outcome of the project is to protect children who are at risk of attack, harassment or violence stemming from racial or religious intolerance.</t>
  </si>
  <si>
    <t>QUEENS PARK</t>
  </si>
  <si>
    <t>2022</t>
  </si>
  <si>
    <t>GA35892</t>
  </si>
  <si>
    <t>AGSCF70043</t>
  </si>
  <si>
    <t>Wondai Lions Club Inc</t>
  </si>
  <si>
    <t>92 477 246 034</t>
  </si>
  <si>
    <t>WONDAI</t>
  </si>
  <si>
    <t>Wondai</t>
  </si>
  <si>
    <t>Lyons</t>
  </si>
  <si>
    <t>Brian Keith Mitchell</t>
  </si>
  <si>
    <t>4606</t>
  </si>
  <si>
    <t>GA66156</t>
  </si>
  <si>
    <t>SCFFOUR000284</t>
  </si>
  <si>
    <t>A grant has been awarded to boost the efforts of schools and pre–schools, community organisations and local councils to address crime and anti–social behaviour by funding crime prevention initiatives that benefit the wider community. The expected outcome of the project is to protect children who are at risk of attack, harassment or violence stemming from racial or religious intolerance. The grant is expected to fund 4 security fencing items and 13 security lighting items.</t>
  </si>
  <si>
    <t>MADDINGTON</t>
  </si>
  <si>
    <t>GA66157</t>
  </si>
  <si>
    <t>SCFFOUR000217</t>
  </si>
  <si>
    <t>AMITY COLLEGE AUSTRALIA LIMITED</t>
  </si>
  <si>
    <t>72 166 175 202</t>
  </si>
  <si>
    <t>A grant has been awarded to boost the efforts of schools and pre–schools, community organisations and local councils to address crime and anti–social behaviour by funding crime prevention initiatives that benefit the wider community. The expected outcome of the project is to protect children who are at risk of attack, harassment or violence stemming from racial or religious intolerance. The grant is expected to fund the installation of 48 CCTV cameras, 11 fencing items, seven automated sliding doors, 222 intercom and swipe access items, and three public address systems.</t>
  </si>
  <si>
    <t>PRESTONS</t>
  </si>
  <si>
    <t>2170</t>
  </si>
  <si>
    <t>GA66158</t>
  </si>
  <si>
    <t>SCFFOUR000172</t>
  </si>
  <si>
    <t>MELBOURNE ANGLICAN TRUST CORPORATION</t>
  </si>
  <si>
    <t>82 862 724 352</t>
  </si>
  <si>
    <t>A grant has been awarded to boost the efforts of schools and pre–schools, community organisations and local councils to address crime and anti–social behaviour by funding crime prevention initiatives that benefit the wider community. The expected outcome of the project is to protect children who are at risk of attack, harassment or violence stemming from racial or religious intolerance. The grant is expected to fund the purchase and installation of 32 CCTV cameras, 8 security lights, 3 fencing items, 96 lock units and secure roof hatches.</t>
  </si>
  <si>
    <t>3000</t>
  </si>
  <si>
    <t>GA66159</t>
  </si>
  <si>
    <t>SCFFOUR000136</t>
  </si>
  <si>
    <t>BEIT MIDRASH OF W A INCORPORATED</t>
  </si>
  <si>
    <t>59 766 343 358</t>
  </si>
  <si>
    <t>The grantee expects to purchase and install 20 CCTV cameras, security fencing and grilles, an automatic gate, a PA system, a security light, and hire security guards. This will ensure ongoing community safety, asset protection and crime prevention.</t>
  </si>
  <si>
    <t>YOKINE</t>
  </si>
  <si>
    <t>GA66160</t>
  </si>
  <si>
    <t>SCFFOUR000092</t>
  </si>
  <si>
    <t>JEWISH CARE VICTORIA INC</t>
  </si>
  <si>
    <t>78 345 431 247</t>
  </si>
  <si>
    <t>A grant has been awarded to boost the efforts of schools and pre–schools, community organisations and local councils to address crime and anti–social behaviour by funding crime prevention initiatives that benefit the wider community. The expected outcome of the project is to protect children who are at risk of attack, harassment or violence stemming from racial or religious intolerance. The grant is expected to fund the installation of CCTV cameras, boom gates, security alarm/access control systems and intercom systems at 5 Jewish Care locations in Melbourne.</t>
  </si>
  <si>
    <t>GA66161</t>
  </si>
  <si>
    <t>SCFFOUR000059</t>
  </si>
  <si>
    <t>CHABAD INSTITUTIONS OF VICTORIA LIMITED</t>
  </si>
  <si>
    <t>50 325 485 686</t>
  </si>
  <si>
    <t>A grant has been awarded to boost the efforts of schools and pre–schools, community organisations and local councils to address crime and anti–social behaviour by funding crime prevention initiatives that benefit the wider community. The expected outcome of the project is to protect children who are at risk of attack, harassment or violence stemming from racial or religious intolerance. The grant is expected to fund the installation of CCTV cameras, a public address system, intercom and swipe access items, and engagement of security guards.</t>
  </si>
  <si>
    <t>GA39190</t>
  </si>
  <si>
    <t>AGSCF70156</t>
  </si>
  <si>
    <t>GEELONG ETHNIC COMMUNITIES COUNCIL INC</t>
  </si>
  <si>
    <t>29 252 806 279</t>
  </si>
  <si>
    <t>A grant has been awarded to boost the efforts of local councils and community organisations to address crime and antisocial behaviour by funding crime prevention initiatives that benefit the wider community. The intended outcome of the project is to contribute to the enhancement of community safety, improve security and reduce street crime and violence through local security infrastructure that benefits the community. The grant is expected to fund the supply and installation of a steel security fence with two sets of double gates, contributing to crime prevention measures through environmental design.</t>
  </si>
  <si>
    <t>GEELONG WEST</t>
  </si>
  <si>
    <t>Norlane</t>
  </si>
  <si>
    <t>3214</t>
  </si>
  <si>
    <t>GA33301</t>
  </si>
  <si>
    <t>AGSCF70806</t>
  </si>
  <si>
    <t>POLICE CITIZENS YOUTH CLUBS NSW LTD</t>
  </si>
  <si>
    <t>89 401 152 271</t>
  </si>
  <si>
    <t>PCYC NSW Building Youth Resilience: Fitfor Life and Fit for Work</t>
  </si>
  <si>
    <t>Fit for Life/Fit for Work is a resilience and capacity building program targeting at–risk youth. The program integrates two approaches to support the NSW Police Commissioner s new Rise Up youth strategy to transition youth to employment or apprenticeships. In partnership with Police officers from NSW Youth and Crime Prevention Command, the program offers real–life skills development and creates employment readiness through pre–employment training, vocational qualifications, structured work experience and mentoring. Program delivery will occur simultaneously across six regions in 12 PCYC NSW Clubs. PCYC empowers youth to develop fitness, skills, character and leadership. We help reduce/prevent youth crime, this program achieves that.</t>
  </si>
  <si>
    <t>WHALAN</t>
  </si>
  <si>
    <t>GA35506</t>
  </si>
  <si>
    <t>AGSCF70553</t>
  </si>
  <si>
    <t>SHIRE OF WAROONA</t>
  </si>
  <si>
    <t>22 902 474 201</t>
  </si>
  <si>
    <t xml:space="preserve">A grant has been awarded to boost the efforts of local councils and community organisations to address crime and antisocial behaviour by funding crime prevention initiatives that benefit the wider community. The intended outcome of project is to contribute to greater community resilience and wellbeing by addressing crime, anti–social behaviour and other security risks. The grant is expected to fund the installation of 1 fixed CCTV, 1 license plate reading camera and 4 security lights._x000D_
_x000D_
</t>
  </si>
  <si>
    <t>WAROONA</t>
  </si>
  <si>
    <t>6215</t>
  </si>
  <si>
    <t>GA37686</t>
  </si>
  <si>
    <t>AGSCF70675</t>
  </si>
  <si>
    <t>CITY OF ONKAPARINGA</t>
  </si>
  <si>
    <t>97 047 258 128</t>
  </si>
  <si>
    <t>A grant has been awarded to boost the efforts of local councils and community organisations to address crime and antisocial behaviour by funding crime prevention initiatives that benefit the wider community. The expected outcome of project is to contribute to greater community resilience and wellbeing by addressing crime, anti–social behaviour and other security risks. The grant is expected to fund the installation of 10 security lighting and 7 CCTV cameras.</t>
  </si>
  <si>
    <t>NOARLUNGA CENTRE</t>
  </si>
  <si>
    <t>Maslins Beach</t>
  </si>
  <si>
    <t>Moreton</t>
  </si>
  <si>
    <t>Graham Perrett</t>
  </si>
  <si>
    <t>5170</t>
  </si>
  <si>
    <t>GA37688</t>
  </si>
  <si>
    <t>AGSCF70585</t>
  </si>
  <si>
    <t>VINEYARD CHRISTAIN FELLOWSHIP OF PINE RIVERS INC</t>
  </si>
  <si>
    <t>37 970 440 434</t>
  </si>
  <si>
    <t xml:space="preserve">A grant has been awarded to boost the efforts of local councils and community organisations to address crime and antisocial behaviour by funding crime prevention initiatives that benefit the wider community. The expected outcome is to contribute to greater community resilience and wellbeing by addressing crime, anti–social behaviour and other security risks. The grant is expected to fund the installation of 7 CCTV cameras and 9 security lights at 36–38 Paisley Drive, Lawnton, QLD._x000D_
_x000D_
</t>
  </si>
  <si>
    <t>STRATHPINE</t>
  </si>
  <si>
    <t>4501</t>
  </si>
  <si>
    <t>GA37689</t>
  </si>
  <si>
    <t>AGSCF70555</t>
  </si>
  <si>
    <t>ENDEAVOUR FOUNDATION</t>
  </si>
  <si>
    <t>80 009 670 704</t>
  </si>
  <si>
    <t>CPTED improvements will directly respond to a range of crime and anti–social experiences at our Cairns Community Hub where weekly over 100 people, including intellectually disabled, attend our centre. We want our Learning &amp; Lifestyle centre to be a safe, welcoming environment for both staff and people attending services. We propose to replace low mesh fencing with 1.8M high aluminium fencing the block, along with secured access gates for vehicles to prevent, break–ins, theft, vagrancy and trespass.</t>
  </si>
  <si>
    <t>CANNON HILL</t>
  </si>
  <si>
    <t>Manunda</t>
  </si>
  <si>
    <t>GA37690</t>
  </si>
  <si>
    <t>AGSCF70504</t>
  </si>
  <si>
    <t>ROTARY CLUB OF ROSEBUD INC</t>
  </si>
  <si>
    <t>64 581 598 375</t>
  </si>
  <si>
    <t xml:space="preserve">A grant has been awarded to boost the efforts of local councils and community organisations to address crime and antisocial behaviour by funding crime prevention initiatives that benefit the wider community. The expected outcome of the project is to contribute to the enhancement of community safety, improve security and reduce street crime and violence through local security infrastructure that benefits the community. The grant is expected to fund the installation of 2 x intruder detection systems including 12 internal and external CCTV cameras, sirens and alarm systems._x000D_
_x000D_
</t>
  </si>
  <si>
    <t>ROSEBUD</t>
  </si>
  <si>
    <t>3940</t>
  </si>
  <si>
    <t>GA39887</t>
  </si>
  <si>
    <t>AGSCF70831</t>
  </si>
  <si>
    <t>Stuart Park</t>
  </si>
  <si>
    <t>0820</t>
  </si>
  <si>
    <t>GA63378</t>
  </si>
  <si>
    <t>SCFFOUR001088</t>
  </si>
  <si>
    <t>AL JAMI' WESTERN AUSTRALIA</t>
  </si>
  <si>
    <t>65 274 541 738</t>
  </si>
  <si>
    <t>UNITY IN OUR COMMUNITY</t>
  </si>
  <si>
    <t>A grant has been awarded to boost the efforts of schools and pre–schools, community organisations and local councils to address crime and anti–social behaviour by funding crime prevention initiatives that benefit the wider community. The expected outcome of the project is to protect children who are at risk of attack, harassment or violence stemming from racial or religious intolerance. The grant is expected to fund the hiring of security guards. This will ensure ongoing community safety, asset protection and crime prevention.</t>
  </si>
  <si>
    <t>THORNLIE</t>
  </si>
  <si>
    <t>6108</t>
  </si>
  <si>
    <t>GA63379</t>
  </si>
  <si>
    <t>SCFFOUR000946</t>
  </si>
  <si>
    <t>CHRISTMAS ISLAND ISLAMIC COUNCIL</t>
  </si>
  <si>
    <t>83 616 642 290</t>
  </si>
  <si>
    <t>Community Cohesion Workshops</t>
  </si>
  <si>
    <t>A grant has been awarded to boost the efforts of schools and pre–schools, community organisations and local councils to address crime and anti–social behaviour by funding crime prevention initiatives that benefit the wider community. The expected outcome of the project is to protect children who are at risk of attack, harassment or violence stemming from racial or religious intolerance. The grant is expected to fund the delivery of a series of community cohesion workshops at the Christmas Island Islamic Council, to encourage greater community understanding.</t>
  </si>
  <si>
    <t>CHRISTMAS ISLAND</t>
  </si>
  <si>
    <t>6798</t>
  </si>
  <si>
    <t>GA63380</t>
  </si>
  <si>
    <t>SCFFOUR000781</t>
  </si>
  <si>
    <t>BURNETT YOUTH LEARNING CENTRE LTD</t>
  </si>
  <si>
    <t>81 118 797 229</t>
  </si>
  <si>
    <t>Safer BYLC Community Project</t>
  </si>
  <si>
    <t>A grant has been awarded to boost the efforts of schools and pre–schools, community organisations and local councils to address crime and anti–social behaviour by funding crime prevention initiatives that benefit the wider community. The expected outcome of the project is to protect children who are at risk of attack, harassment or violence stemming from racial or religious intolerance. The grant is expected to fund the installation of CCTV cameras and a telephone system with duress capabilities.</t>
  </si>
  <si>
    <t>BUNDABERG SOUTH</t>
  </si>
  <si>
    <t>GA63381</t>
  </si>
  <si>
    <t>SCFFOUR000673</t>
  </si>
  <si>
    <t>ISLAMIC SOCIETY OF ALGESTER INC</t>
  </si>
  <si>
    <t>16 934 962 674</t>
  </si>
  <si>
    <t>ISOA Safe Mosque Project</t>
  </si>
  <si>
    <t>A grant has been awarded to boost the efforts of schools and pre–schools, community organisations and local councils to address crime and anti–social behaviour by funding crime prevention initiatives that benefit the wider community. The expected outcome of the project is to protect children who are at risk of attack, harassment or violence stemming from racial or religious intolerance. The grant is expected to fund the installation of 12 CCTV cameras, 41 security lights, an intercom and swipe access system, and perimeter fencing. This will ensure ongoing community safety, asset protection and crime prevention.</t>
  </si>
  <si>
    <t>BRISBANE</t>
  </si>
  <si>
    <t>Lilley</t>
  </si>
  <si>
    <t>Anika Wells</t>
  </si>
  <si>
    <t>4115</t>
  </si>
  <si>
    <t>GA63382</t>
  </si>
  <si>
    <t>SCFFOUR000286</t>
  </si>
  <si>
    <t>ARKANA COLLEGE LTD</t>
  </si>
  <si>
    <t>81 001 990 272</t>
  </si>
  <si>
    <t>CCTV, Fencing and Security</t>
  </si>
  <si>
    <t>A grant has been awarded to boost the efforts of schools and pre–schools, community organisations and local councils to address crime and anti–social behaviour by funding crime prevention initiatives that benefit the wider community. The expected outcome of the project is to protect children who are at risk of attack, harassment or violence stemming from racial or religious intolerance. The grant is expected to fund the installation of CCTV cameras, fencing, security lights, alarm system, public address systems, intercom and swipe access system, and engagement of security guards.</t>
  </si>
  <si>
    <t>Lindsay</t>
  </si>
  <si>
    <t>Melissa McIntosh</t>
  </si>
  <si>
    <t>2208</t>
  </si>
  <si>
    <t>GA63383</t>
  </si>
  <si>
    <t>SCFFOUR000264</t>
  </si>
  <si>
    <t>DINKA ETHNIC SCHOOL OF VICTORIA INC</t>
  </si>
  <si>
    <t>59 494 323 413</t>
  </si>
  <si>
    <t>Safer Children &amp; Community Project (SCCP)</t>
  </si>
  <si>
    <t>A grant has been awarded to boost the efforts of schools and pre–schools, community organisations and local councils to address crime and anti–social behaviour by funding crime prevention initiatives that benefit the wider community. The expected outcome of the project is to protect children who are at risk of attack, harassment or violence stemming from racial or religious intolerance. The grant is expected to fund the hire of security guards.</t>
  </si>
  <si>
    <t>BROOKFIELD</t>
  </si>
  <si>
    <t>3337</t>
  </si>
  <si>
    <t>GA63384</t>
  </si>
  <si>
    <t>SCFFOUR000262</t>
  </si>
  <si>
    <t>Hillcrest Community Centre Inc.</t>
  </si>
  <si>
    <t>96 373 048 229</t>
  </si>
  <si>
    <t>Security Project</t>
  </si>
  <si>
    <t>A grant has been awarded to boost the efforts of schools and pre–schools, community organisations and local councils to address crime and anti–social behaviour by funding crime prevention initiatives that benefit the wider community. The expected outcome of the project is to protect children who are at risk of attack, harassment or violence stemming from racial or religious intolerance. The grant is expected to fund the installation of security fencing and gate, security lights, CCTV cameras and a public address system at the Al–Mustapha Institute of Brisbane.</t>
  </si>
  <si>
    <t>HILLCREST</t>
  </si>
  <si>
    <t>4118</t>
  </si>
  <si>
    <t>GA63385</t>
  </si>
  <si>
    <t>SCFFOUR000225</t>
  </si>
  <si>
    <t>AFIC SCHOOLS (W.A.) LIMITED</t>
  </si>
  <si>
    <t>49 105 364 332</t>
  </si>
  <si>
    <t>Langford Islamic College Security Upgrade Project</t>
  </si>
  <si>
    <t>A grant has been awarded to boost the efforts of schools and pre–schools, community organisations and local councils to address crime and anti–social behaviour by funding crime prevention initiatives that benefit the wider community. The expected outcome of the project is to protect children who are at risk of attack, harassment or violence stemming from racial or religious intolerance. The grant is expected to fund the installation of 113 CCTV cameras, 27 security lights, 12 bollards, eight intercom and swipe access items, a public address system, a security alarm system, and new gates and fencing.</t>
  </si>
  <si>
    <t>6147</t>
  </si>
  <si>
    <t>GA63386</t>
  </si>
  <si>
    <t>SCFFOUR000174</t>
  </si>
  <si>
    <t>SRI DURGA ARTS CULTURAL / EDUCATIONAL CENTRE INC</t>
  </si>
  <si>
    <t>47 799 049 841</t>
  </si>
  <si>
    <t>Safer and secure Temple</t>
  </si>
  <si>
    <t>A grant has been awarded to boost the efforts of schools and pre–schools, community organisations and local councils to address crime and anti–social behaviour by funding crime prevention initiatives that benefit the wider community. The expected outcome of the project is to protect children who are at risk of attack, harassment or violence stemming from racial or religious intolerance. The grant is expected to fund the installation of CCTV cameras, security lighting, bollards, fencing, security and alarm systems, public address systems, and intercom and swipe access items.</t>
  </si>
  <si>
    <t>DEANSIDE</t>
  </si>
  <si>
    <t>3336</t>
  </si>
  <si>
    <t>GA63387</t>
  </si>
  <si>
    <t>SCFFOUR000157</t>
  </si>
  <si>
    <t>THE CENTRAL SYNAGOGUE</t>
  </si>
  <si>
    <t>52 856 191 254</t>
  </si>
  <si>
    <t>The Central Synagogue campus CCTV upgrade and security improvements</t>
  </si>
  <si>
    <t>A grant has been awarded to boost the efforts of schools and pre–schools, community organisations and local councils to address crime and anti–social behaviour by funding crime prevention initiatives that benefit the wider community. The expected outcome of the project is to protect children who are at risk of attack, harassment or violence stemming from racial or religious intolerance. The grant is expected to fund the installation of 45 CCTV cameras, an upgrade of existing CCTV facilities, and the hiring of security services.</t>
  </si>
  <si>
    <t>BONDI JUNCTION</t>
  </si>
  <si>
    <t>GA63388</t>
  </si>
  <si>
    <t>SCFFOUR000151</t>
  </si>
  <si>
    <t>CIRCULAR HEAD CHRISTIAN SCHOOLS INC</t>
  </si>
  <si>
    <t>50 218 249 225</t>
  </si>
  <si>
    <t>CHCS Security Upgrade</t>
  </si>
  <si>
    <t>A grant has been awarded to boost the efforts of schools and pre–schools, community organisations and local councils to address crime and anti–social behaviour by funding crime prevention initiatives that benefit the wider community. The expected outcome of the project is to protect children who are at risk of attack, harassment or violence stemming from racial or religious intolerance. The grant is expected to fund the installation of 100 CCTV, seven security lights, seven bollards, four automated gates, extension of security alarm system, and intercom and swipe access system.</t>
  </si>
  <si>
    <t>SMITHTON</t>
  </si>
  <si>
    <t>7330</t>
  </si>
  <si>
    <t>GA63389</t>
  </si>
  <si>
    <t>SCFFOUR000145</t>
  </si>
  <si>
    <t>HURRICANE STARS CLUB INC</t>
  </si>
  <si>
    <t>14 274 745 624</t>
  </si>
  <si>
    <t>Unveiling Hearts and Minds</t>
  </si>
  <si>
    <t>A grant has been awarded to boost the efforts of schools and pre–schools, community organisations and local councils to address crime and anti–social behaviour by funding crime prevention initiatives that benefit the wider community. The expected outcome of the project is to protect children who are at risk of attack, harassment or violence stemming from racial or religious intolerance. The grant is expected to fund a series of engagement programs designed to encourage youth leadership.</t>
  </si>
  <si>
    <t>WOODRIDGE</t>
  </si>
  <si>
    <t>4077</t>
  </si>
  <si>
    <t>GA63390</t>
  </si>
  <si>
    <t>SCFFOUR000103</t>
  </si>
  <si>
    <t>CAULFIELD HEBREW CONGREGATION INC</t>
  </si>
  <si>
    <t>42 328 291 151</t>
  </si>
  <si>
    <t>CHC Safety and Security Enhancement Project</t>
  </si>
  <si>
    <t>A grant has been awarded to boost the efforts of schools and pre–schools, community organisations and local councils to address crime and anti–social behaviour by funding crime prevention initiatives that benefit the wider community. The expected outcome of the project is to protect children who are at risk of attack, harassment or violence stemming from racial or religious intolerance. The grant is expected to fund the installation of six CCTV cameras, 12 security lights, an alarm system and a public address system.</t>
  </si>
  <si>
    <t>CAULFIELD NTH</t>
  </si>
  <si>
    <t>3161</t>
  </si>
  <si>
    <t>GA63391</t>
  </si>
  <si>
    <t>SCFFOUR000085</t>
  </si>
  <si>
    <t>PARRAMATTA &amp; DISTRICT SYNAGOGUE</t>
  </si>
  <si>
    <t>52 002 555 964</t>
  </si>
  <si>
    <t>The Parramatta Synagogue CCTV Upgrade and Security Improvements</t>
  </si>
  <si>
    <t>A grant has been awarded to boost the efforts of schools and pre–schools, community organisations and local councils to address crime and anti–social behaviour by funding crime prevention initiatives that benefit the wider community. The expected outcome of the project is to protect children who are at risk of attack, harassment or violence stemming from racial or religious intolerance. The grant is expected to fund the installation of 16 CCTV cameras with associated software, hiring a security guard, and conducting an engagement and resilience program. This will ensure ongoing community safety, asset protection and crime prevention.</t>
  </si>
  <si>
    <t>NORTH PARRAMATTA</t>
  </si>
  <si>
    <t>2151</t>
  </si>
  <si>
    <t>GA63392</t>
  </si>
  <si>
    <t>SCFFOUR000072</t>
  </si>
  <si>
    <t>ADASS ISRAEL SCHOOL</t>
  </si>
  <si>
    <t>99 209 950 310</t>
  </si>
  <si>
    <t>Adass Security Project</t>
  </si>
  <si>
    <t>A grant has been awarded to boost the efforts of schools and pre–schools, community organisations and local councils to address crime and anti–social behaviour by funding crime prevention initiatives that benefit the wider community. The expected outcome of the project is to protect children who are at risk of attack, harassment or violence stemming from racial or religious intolerance. The grant is expected to fund the installation of CCTV cameras, bollards, fencing items, public address systems, security gates, and intercom and swipe access items.</t>
  </si>
  <si>
    <t>GA63393</t>
  </si>
  <si>
    <t>SCFFOUR000063</t>
  </si>
  <si>
    <t>COMMUNITY ACTIVITIES LAKE MACQUARIE INCORPORATED</t>
  </si>
  <si>
    <t>65 323 033 457</t>
  </si>
  <si>
    <t>Stories of Strength Lake Macquarie</t>
  </si>
  <si>
    <t>A grant has been awarded to boost the efforts of schools and pre–schools, community organisations and local councils to address crime and anti–social behaviour by funding crime prevention initiatives that benefit the wider community. The expected outcome of the project is to protect children who are at risk of attack, harassment or violence stemming from racial or religious intolerance. The grant is expected to fund delivery of an engagement program in 12 local high schools in order to combat negative perceptions and stereotypes in the culturally emerging Lake Macquarie region.</t>
  </si>
  <si>
    <t>TORONTO</t>
  </si>
  <si>
    <t>2283</t>
  </si>
  <si>
    <t>GA63394</t>
  </si>
  <si>
    <t>SCFFOUR000026</t>
  </si>
  <si>
    <t>ST GEORGE JACOBITE SYRIAN ORTHODOX CHURCH</t>
  </si>
  <si>
    <t>21 214 058 829</t>
  </si>
  <si>
    <t>Safer Infrastructure Project for the StGeorge Jacobite Syrian Orthodox Church</t>
  </si>
  <si>
    <t>A grant has been awarded to boost the efforts of schools and pre–schools, community organisations and local councils to address crime and anti–social behaviour by funding crime prevention initiatives that benefit the wider community. The expected outcome of the project is to protect children who are at risk of attack, harassment or violence stemming from racial or religious intolerance. The grant is expected to fund the installation of heavy duty fencing and automated gate, CCTV system and upgrade of a security alarm system.</t>
  </si>
  <si>
    <t>HEATHERTON</t>
  </si>
  <si>
    <t>3202</t>
  </si>
  <si>
    <t>GA63395</t>
  </si>
  <si>
    <t>SCFFOUR000016</t>
  </si>
  <si>
    <t>National Jewish Memorial Centre Security System Upgrade</t>
  </si>
  <si>
    <t>A grant has been awarded to boost the efforts of schools and pre–schools, community organisations and local councils to address crime and anti–social behaviour by funding crime prevention initiatives that benefit the wider community. The expected outcome of the project is to protect children who are at risk of attack, harassment or violence stemming from racial or religious intolerance. The grant is expected to fund the upgrade and extension of the security and alarm systems.</t>
  </si>
  <si>
    <t>GA63396</t>
  </si>
  <si>
    <t>SCFFOUR000008</t>
  </si>
  <si>
    <t>WESTERN AUSTRALIA MACCABI INC</t>
  </si>
  <si>
    <t>89 579 836 112</t>
  </si>
  <si>
    <t>Maccabi WA Security Upgrade Project</t>
  </si>
  <si>
    <t>A grant has been awarded to boost the efforts of schools and pre–schools, community organisations and local councils to address crime and anti–social behaviour by funding crime prevention initiatives that benefit the wider community. The expected outcome of the project is to protect children who are at risk of attack, harassment or violence stemming from racial or religious intolerance. The grant is expected to fund the purchase and installation of security lights, 23 CCTV cameras, swipe access systems, bollards and security fencing.</t>
  </si>
  <si>
    <t>GA63397</t>
  </si>
  <si>
    <t>SCFFOUR000004</t>
  </si>
  <si>
    <t>THE KING DAVID SCHOOL</t>
  </si>
  <si>
    <t>37 411 684 705</t>
  </si>
  <si>
    <t>Creating a safer environment for The King David School</t>
  </si>
  <si>
    <t>A grant has been awarded to boost the efforts of schools and pre–schools, community organisations and local councils to address crime and anti–social behaviour by funding crime prevention initiatives that benefit the wider community. The expected outcome of the project is to protect children who are at risk of attack, harassment or violence stemming from racial or religious intolerance. The Grantee expects to hire security guards, and purchase and install fencing and 90 x swipe access at three all campuses.</t>
  </si>
  <si>
    <t>3143</t>
  </si>
  <si>
    <t>GA63398</t>
  </si>
  <si>
    <t>SCFFOUR000003</t>
  </si>
  <si>
    <t>MASADA COLLEGE</t>
  </si>
  <si>
    <t>61 000 544 758</t>
  </si>
  <si>
    <t xml:space="preserve">A grant has been awarded to boost the efforts of schools and pre–schools, community organisations and local councils to address crime and anti–social behaviour by funding crime prevention initiatives that benefit the wider community. The expected outcome of the project is to protect children who are at risk of attack, harassment or violence stemming from racial or religious intolerance. The grant is expected to fund the purchase and installation of 39 CCTV cameras, five bollards and a duress system._x000D_
_x000D_
</t>
  </si>
  <si>
    <t>GA63399</t>
  </si>
  <si>
    <t>SCFFOUR000001</t>
  </si>
  <si>
    <t>YESHIVA COLLEGE BONDI LIMITED</t>
  </si>
  <si>
    <t>14 129 848 595</t>
  </si>
  <si>
    <t>A grant has been awarded to boost the efforts of schools and pre–schools, community organisations and local councils to address crime and anti–social behaviour by funding crime prevention initiatives that benefit the wider community. The expected outcome of the project is to protect children who are at risk of attack, harassment or violence stemming from racial or religious intolerance. The grant is expected to fund the installation of 14 CCTV cameras, 22 security lights, five swipe access points, an automatic gate, security fencing and hire security guards.</t>
  </si>
  <si>
    <t>GA63400</t>
  </si>
  <si>
    <t>SCFFOUR001042</t>
  </si>
  <si>
    <t>BINA JEWISH WISDOM LIMITED</t>
  </si>
  <si>
    <t>57 141 243 307</t>
  </si>
  <si>
    <t>A grant has been awarded to boost the efforts of schools and pre–schools, community organisations and local councils to address crime and anti–social behaviour by funding crime prevention initiatives that benefit the wider community. The expected outcome of the project is to protect children who are at risk of attack, harassment or violence stemming from racial or religious intolerance. The grant is expected to fund the installation of six CCTV cameras with associated software, 25 bollards, and the implementation of an engagement and resilience program.</t>
  </si>
  <si>
    <t>NORTH BONDI</t>
  </si>
  <si>
    <t>GA63401</t>
  </si>
  <si>
    <t>SCFFOUR001011</t>
  </si>
  <si>
    <t>HUNTER CHRISTIAN SCHOOL LIMITED</t>
  </si>
  <si>
    <t>39 002 510 465</t>
  </si>
  <si>
    <t>Hunter Christian School Safer CommunitySecurity Upgrade</t>
  </si>
  <si>
    <t>A grant has been awarded to boost the efforts of schools and pre–schools, community organisations and local councils to address crime and anti–social behaviour by funding crime prevention initiatives that benefit the wider community. The expected outcome of the project is to protect children who are at risk of attack, harassment or violence stemming from racial or religious intolerance. The grant is expected to fund the installation of 32 CCTV cameras, 116 security lights, a security alarm system with supplementary monitoring equipment, electric gates with swipe card access, security doors for the school hall and a school–wide public address and emergency notification system.</t>
  </si>
  <si>
    <t>HRMC</t>
  </si>
  <si>
    <t>2304</t>
  </si>
  <si>
    <t>GA63403</t>
  </si>
  <si>
    <t>SCFFOUR000972</t>
  </si>
  <si>
    <t>BAPTIST UNION OF VICTORIA</t>
  </si>
  <si>
    <t>67 934 884 236</t>
  </si>
  <si>
    <t>External fencing</t>
  </si>
  <si>
    <t>A grant has been awarded to boost the efforts of schools and pre–schools, community organisations and local councils to address crime and anti–social behaviour by funding crime prevention initiatives that benefit the wider community. The expected outcome of the project is to protect children who are at risk of attack, harassment or violence stemming from racial or religious intolerance. The grant is expected to fund the installation of pressed spear fencing around the perimeter of the Victorian Chin Baptist Church.</t>
  </si>
  <si>
    <t>CAMBERWELL</t>
  </si>
  <si>
    <t>CROYDON</t>
  </si>
  <si>
    <t>3136</t>
  </si>
  <si>
    <t>GA63404</t>
  </si>
  <si>
    <t>SCFFOUR000880</t>
  </si>
  <si>
    <t>SAPPHIRE COAST ANGLICAN COLLEGE</t>
  </si>
  <si>
    <t>65 128 120 981</t>
  </si>
  <si>
    <t>College PA system</t>
  </si>
  <si>
    <t>A grant has been awarded to boost the efforts of schools and pre–schools, community organisations and local councils to address crime and anti–social behaviour by funding crime prevention initiatives that benefit the wider community. The expected outcome of the project is to protect children who are at risk of attack, harassment or violence stemming from racial or religious intolerance. The grant is expected to fund the installation of public address system and integrated security system at the Sapphire Coast Anglican College.</t>
  </si>
  <si>
    <t>BEGA</t>
  </si>
  <si>
    <t>2550</t>
  </si>
  <si>
    <t>GA63405</t>
  </si>
  <si>
    <t>SCFFOUR000872</t>
  </si>
  <si>
    <t>NATIONS CHURCH INCORPORATED</t>
  </si>
  <si>
    <t>20 739 138 976</t>
  </si>
  <si>
    <t>Nations Security Project</t>
  </si>
  <si>
    <t>A grant has been awarded to boost the efforts of schools and pre–schools, community organisations and local councils to address crime and anti–social behaviour by funding crime prevention initiatives that benefit the wider community. The expected outcome of the project is to protect children who are at risk of attack, harassment or violence stemming from racial or religious intolerance. The grant is expected to fund the installation of 24 CCTV cameras, two bollards, fencing with a sliding gate, a security alarm system with intercom swipe access, and security lighting. This will ensure ongoing community safety, asset protection and crime prevention.</t>
  </si>
  <si>
    <t>MYAREE BC</t>
  </si>
  <si>
    <t>6154</t>
  </si>
  <si>
    <t>GA63406</t>
  </si>
  <si>
    <t>SCFFOUR000806</t>
  </si>
  <si>
    <t>HOWAYEK PROVIDENCE LTD</t>
  </si>
  <si>
    <t>89 623 472 177</t>
  </si>
  <si>
    <t>Security at Maronite College of the Holy Family</t>
  </si>
  <si>
    <t>A grant has been awarded to boost the efforts of schools and pre–schools, community organisations and local councils to address crime and anti–social behaviour by funding crime prevention initiatives that benefit the wider community. The expected outcome of the project is to protect children who are at risk of attack, harassment or violence stemming from racial or religious intolerance. The grant is expected to fund the contracting of security officer to patrol the perimeter of the school grounds at Maronite College.</t>
  </si>
  <si>
    <t>HARRIS PARK</t>
  </si>
  <si>
    <t>2150</t>
  </si>
  <si>
    <t>GA63407</t>
  </si>
  <si>
    <t>SCFFOUR000743</t>
  </si>
  <si>
    <t>CENTRAL COMMUNITY CENTRE INC.</t>
  </si>
  <si>
    <t>75 944 270 255</t>
  </si>
  <si>
    <t>Central Community Centre Security Upgrade Project</t>
  </si>
  <si>
    <t>A grant has been awarded to boost the efforts of schools and pre–schools, community organisations and local councils to address crime and anti–social behaviour by funding crime prevention initiatives that benefit the wider community. The expected outcome of the project is to protect children who are at risk of attack, harassment or violence stemming from racial or religious intolerance. The grant is expected to fund the installation of 30 security lights, 50 bollards, fencing and entry gates, and onsite security services. This will ensure ongoing community safety, asset protection and crime prevention.</t>
  </si>
  <si>
    <t>GA63408</t>
  </si>
  <si>
    <t>SCFFOUR000611</t>
  </si>
  <si>
    <t>ADELAIDE MOSQUE ISLAMIC SOCIETY OF SA INC</t>
  </si>
  <si>
    <t>55 712 358 212</t>
  </si>
  <si>
    <t>Adelaide City Mosque Safety DevelopmentProject</t>
  </si>
  <si>
    <t>A grant has been awarded to boost the efforts of schools and pre–schools, community organisations and local councils to address crime and anti–social behaviour by funding crime prevention initiatives that benefit the wider community. The expected outcome of the project is to protect children who are at risk of attack, harassment or violence stemming from racial or religious intolerance. The grant is expected to fund the installation of 20 CCTV cameras, five swipe access items, six security lights, one alarm system, safety glass and fencing, as well as a religious tolerance program and the hiring of security guards.</t>
  </si>
  <si>
    <t>GA63409</t>
  </si>
  <si>
    <t>SCFFOUR000569</t>
  </si>
  <si>
    <t>Rebuild of Perimeter Fencing</t>
  </si>
  <si>
    <t>A grant has been awarded to boost the efforts of schools and pre–schools, community organisations and local councils to address crime and anti–social behaviour by funding crime prevention initiatives that benefit the wider community. The expected outcome of the project is to protect children who are at risk of attack, harassment or violence stemming from racial or religious intolerance. The grant is expected to fund the hire of security guards, the installation of a new perimeter wall and security gate and add security features to existing boundary infrastructure. This will ensure ongoing community safety, asset protection and crime prevention.</t>
  </si>
  <si>
    <t>GA63410</t>
  </si>
  <si>
    <t>SCFFOUR000542</t>
  </si>
  <si>
    <t>SANT NIRANKARI MANDAL AUSTRALIA INC</t>
  </si>
  <si>
    <t>12 996 818 166</t>
  </si>
  <si>
    <t>Supply and installation of  Security System</t>
  </si>
  <si>
    <t>A grant has been awarded to boost the efforts of schools and pre–schools, community organisations and local councils to address crime and anti–social behaviour by funding crime prevention initiatives that benefit the wider community. The expected outcome of the project is to protect children who are at risk of attack, harassment or violence stemming from racial or religious intolerance. The grant is expected to fund the installation of CCTV cameras, bollards, security and alarm systems, security lighting and intercom and swipe access system.</t>
  </si>
  <si>
    <t>WEST PENNANT HILLS</t>
  </si>
  <si>
    <t>Hindmarsh</t>
  </si>
  <si>
    <t>Mark Butler</t>
  </si>
  <si>
    <t>2761</t>
  </si>
  <si>
    <t>GA63411</t>
  </si>
  <si>
    <t>SCFFOUR000501</t>
  </si>
  <si>
    <t>KINGSFORD–MAROUBRA HEBREW CONGREGATION</t>
  </si>
  <si>
    <t>40 000 543 859</t>
  </si>
  <si>
    <t>The Maroubra Synagogue CCTV upgrade andsecurity improvements</t>
  </si>
  <si>
    <t>A grant has been awarded to boost the efforts of schools and pre–schools, community organisations and local councils to address crime and anti–social behaviour by funding crime prevention initiatives that benefit the wider community. The expected outcome of the project is to protect children who are at risk of attack, harassment or violence stemming from racial or religious intolerance. The grant is expected to fund the installation of 12 CCTV cameras with associated software, upgrade existing CCTV infrastructure, construct a safety wall, hire a security guard, and conduct an engagement and resilience program. This will ensure ongoing community safety, asset protection and crime prevention.</t>
  </si>
  <si>
    <t>MAROUBRA</t>
  </si>
  <si>
    <t>Berowra</t>
  </si>
  <si>
    <t>Julian Leeser</t>
  </si>
  <si>
    <t>2035</t>
  </si>
  <si>
    <t>GA63412</t>
  </si>
  <si>
    <t>SCFFOUR000452</t>
  </si>
  <si>
    <t>DOVER HEIGHTS SHULE</t>
  </si>
  <si>
    <t>72 052 230 363</t>
  </si>
  <si>
    <t>The Dover Heights Shule CCTV Upgrade and Security Improvements</t>
  </si>
  <si>
    <t>A grant has been awarded to boost the efforts of schools and pre–schools, community organisations and local councils to address crime and anti–social behaviour by funding crime prevention initiatives that benefit the wider community. The expected outcome of the project is to protect children who are at risk of attack, harassment or violence stemming from racial or religious intolerance. The grant is expected to fund the installation of five CCTV cameras, the hiring of a security guard, and an engagement and resilience program. This will ensure ongoing community safety, asset protection and crime prevention.</t>
  </si>
  <si>
    <t>DOVER HIEGHTS</t>
  </si>
  <si>
    <t>2030</t>
  </si>
  <si>
    <t>GA63413</t>
  </si>
  <si>
    <t>SCFFOUR000429</t>
  </si>
  <si>
    <t>MULTICULTURAL FAMILIES ORGANISATION INCORPORATED</t>
  </si>
  <si>
    <t>72 718 278 367</t>
  </si>
  <si>
    <t>4215</t>
  </si>
  <si>
    <t>A grant has been awarded to boost the efforts of schools and pre–schools, community organisations and local councils to address crime and anti–social behaviour by funding crime prevention initiatives that benefit the wider community. The expected outcome of the project is to protect children who are at risk of attack, harassment or violence stemming from racial or religious intolerance. The grant is expected to fund the development and delivery of educational workshops for children aged 9–13 across 9 schools in the Gold Coast region.</t>
  </si>
  <si>
    <t>SOUTHPORT</t>
  </si>
  <si>
    <t>GA63414</t>
  </si>
  <si>
    <t>SCFFOUR000425</t>
  </si>
  <si>
    <t>SRI KARPHAGA VINAYAKAR TEMPLE PTY LTD</t>
  </si>
  <si>
    <t>55 137 034 176</t>
  </si>
  <si>
    <t>Ganesh Temple Homebush West</t>
  </si>
  <si>
    <t>A grant has been awarded to boost the efforts of schools and pre–schools, community organisations and local councils to address crime and anti–social behaviour by funding crime prevention initiatives that benefit the wider community. The expected outcome of the project is to protect children who are at risk of attack, harassment or violence stemming from racial or religious intolerance. The grant is expected to fund the installation of 18 CCTV cameras, 18 security lights, one security alarm system, and new fencing. This will ensure ongoing community safety, asset protection and crime prevention.</t>
  </si>
  <si>
    <t>HOMEBUSH WEST</t>
  </si>
  <si>
    <t>Blaxland</t>
  </si>
  <si>
    <t>Jason Clare</t>
  </si>
  <si>
    <t>2140</t>
  </si>
  <si>
    <t>GA63415</t>
  </si>
  <si>
    <t>SCFFOUR000411</t>
  </si>
  <si>
    <t>BOSNIAK ISLAMIC CENTRE OF QLD ISLMIC SOCIETY OF EIGHT MILE PLAINS INC</t>
  </si>
  <si>
    <t>75 961 981 170</t>
  </si>
  <si>
    <t>Security Upgrades at Bosniak Islamic Centre of Qld</t>
  </si>
  <si>
    <t>A grant has been awarded to boost the efforts of schools and pre–schools, community organisations and local councils to address crime and anti–social behaviour by funding crime prevention initiatives that benefit the wider community. The expected outcome of the project is to protect children who are at risk of attack, harassment or violence stemming from racial or religious intolerance. The grant is expected to fund the installation of 38 CCTV cameras, seven security lights, five electronic security locks, a security alarm system, an intercom and swipe access system, and a new fence.</t>
  </si>
  <si>
    <t>4113</t>
  </si>
  <si>
    <t>GA63416</t>
  </si>
  <si>
    <t>SCFFOUR000386</t>
  </si>
  <si>
    <t>BLACKTOWN YOUTH SERVICES ASSOCIATION INC</t>
  </si>
  <si>
    <t>30 023 616 686</t>
  </si>
  <si>
    <t>Cultures Collide</t>
  </si>
  <si>
    <t>A grant has been awarded to boost the efforts of schools and pre–schools, community organisations and local councils to address crime and anti–social behaviour by funding crime prevention initiatives that benefit the wider community. The expected outcome of the project is to protect children who are at risk of attack, harassment or violence stemming from racial or religious intolerance. The grant is expected to fund the installation of five CCTV cameras and the development and roll out of a youth led engagement program that will empower and support young people to explore their cultural identity and differences and break down cultural tensions and misunderstandings.</t>
  </si>
  <si>
    <t>GA63417</t>
  </si>
  <si>
    <t>SCFFOUR000335</t>
  </si>
  <si>
    <t>YESODEI HATORAH COLLEGE INC</t>
  </si>
  <si>
    <t>25 013 018 430</t>
  </si>
  <si>
    <t>Provision of Static Security Guards</t>
  </si>
  <si>
    <t>A grant has been awarded to boost the efforts of schools and pre–schools, community organisations and local councils to address crime and anti–social behaviour by funding crime prevention initiatives that benefit the wider community. The expected outcome of the project is to protect children who are at risk of attack, harassment or violence stemming from racial or religious intolerance. The grant is expected to fund the hire of static security guards.</t>
  </si>
  <si>
    <t>ELWOOD</t>
  </si>
  <si>
    <t>3184</t>
  </si>
  <si>
    <t>GA63418</t>
  </si>
  <si>
    <t>SCFFOUR000309</t>
  </si>
  <si>
    <t>SHIRELIVE LIMITED</t>
  </si>
  <si>
    <t>89 123 149 799</t>
  </si>
  <si>
    <t>Horizon Church Safety &amp; Security Upgrade</t>
  </si>
  <si>
    <t>A grant has been awarded to boost the efforts of schools and pre–schools, community organisations and local councils to address crime and anti–social behaviour by funding crime prevention initiatives that benefit the wider community. The expected outcome of the project is to protect children who are at risk of attack, harassment or violence stemming from racial or religious intolerance. The grant is expected to fund the installation of 18 fixed security cameras, 13 security lights, Video intercoms to 3 designated areas, 2 security and alarm systems and the employment of a security guard at the Horizon Church.</t>
  </si>
  <si>
    <t>GA63419</t>
  </si>
  <si>
    <t>SCFFOUR000281</t>
  </si>
  <si>
    <t>ISLAMIC SOCIETY OF CENTRAL QUEENSLAND INC</t>
  </si>
  <si>
    <t>53 160 341 610</t>
  </si>
  <si>
    <t>Safer Children and Resilient Youth at Rockhampton Mosque</t>
  </si>
  <si>
    <t>A grant has been awarded to boost the efforts of schools and pre–schools, community organisations and local councils to address crime and anti–social behaviour by funding crime prevention initiatives that benefit the wider community. The expected outcome of the project is to protect children who are at risk of attack, harassment or violence stemming from racial or religious intolerance. The grant is expected to fund the installation of CCTV cameras, an alarm/building access control system and a public address system at the Islamic Society of Central Queensland, in Rockhampton.  The grantee will also fund a mentor–based education program including youth weekend workshops and training camps.</t>
  </si>
  <si>
    <t>NORMAN GARDENS</t>
  </si>
  <si>
    <t>Petrie</t>
  </si>
  <si>
    <t>Luke Howarth</t>
  </si>
  <si>
    <t>GA63420</t>
  </si>
  <si>
    <t>SCFFOUR000278</t>
  </si>
  <si>
    <t>HARE KRISHNA FOOD FOR LIFE GROUP INC</t>
  </si>
  <si>
    <t>62 156 962 870</t>
  </si>
  <si>
    <t>Secure Premises</t>
  </si>
  <si>
    <t>A grant has been awarded to boost the efforts of schools and pre–schools, community organisations and local councils to address crime and anti–social behaviour by funding crime prevention initiatives that benefit the wider community. The expected outcome of the project is to protect children who are at risk of attack, harassment or violence stemming from racial or religious intolerance. The grant is expected to fund the installation of eight CCTV cameras, three security lights, an alarm system with sensors, and perimeter fencing. This will ensure ongoing community safety, asset protection and crime prevention.</t>
  </si>
  <si>
    <t>SEVENTEEN MILE ROCKS</t>
  </si>
  <si>
    <t>4073</t>
  </si>
  <si>
    <t>GA63421</t>
  </si>
  <si>
    <t>SCFFOUR000267</t>
  </si>
  <si>
    <t>ASWJ AUBURN LIMITED</t>
  </si>
  <si>
    <t>26 147 629 758</t>
  </si>
  <si>
    <t>Aswj Auburn Safer Communities Grant</t>
  </si>
  <si>
    <t>A grant has been awarded to boost the efforts of schools and pre–schools, community organisations and local councils to address crime and anti–social behaviour by funding crime prevention initiatives that benefit the wider community.  The expected outcome of the project is to address crime and anti–social behaviour, protecting children at risk of attack, harassment or violence stemming from racial or religious intolerance. The grant is expected to fund the installation of 18 CCTV cameras; ten security doors; six bollards; five security alarm systems and access controls; one electronic notice board; and two electronic swipe access control and intercom systems. The project also involves the hiring of two security officers to be located at main entrance points and staff emergency management training.</t>
  </si>
  <si>
    <t>PUNCHBOWL</t>
  </si>
  <si>
    <t>2144</t>
  </si>
  <si>
    <t>GA63422</t>
  </si>
  <si>
    <t>SCFFOUR000234</t>
  </si>
  <si>
    <t>AUSTRALIAN RED CROSS SOCIETY</t>
  </si>
  <si>
    <t>50 169 561 394</t>
  </si>
  <si>
    <t>In Search of Safety: Building diverse and welcoming communities</t>
  </si>
  <si>
    <t>A grant has been awarded to boost the efforts of schools and pre–schools, community organisations and local councils to address crime and anti–social behaviour by funding crime prevention initiatives that benefit the wider community. The expected outcome of the project is to protect children who are at risk of attack, harassment or violence stemming from racial or religious intolerance. The grant is expected to fund the development and implementation of a volunteer–led community engagement program within primary and secondary schools across Australia that is designed to build social cohesion and community resilience through culturally sensitive conversations and awareness raising.</t>
  </si>
  <si>
    <t>NORTH MELBOURNE</t>
  </si>
  <si>
    <t>GA63423</t>
  </si>
  <si>
    <t>SCFFOUR000206</t>
  </si>
  <si>
    <t>THE SCOUT ASSOCIATION OF AUSTRALIA VICTORIAN BRANCH</t>
  </si>
  <si>
    <t>39 662 387 026</t>
  </si>
  <si>
    <t>15th Brighton Scout Hall Security Upgrade</t>
  </si>
  <si>
    <t>A grant has been awarded to boost the efforts of schools and pre–schools, community organisations and local councils to address crime and anti–social behaviour by funding crime prevention initiatives that benefit the wider community. The expected outcome of the project is to protect children who are at risk of attack, harassment or violence stemming from racial or religious intolerance. The grant is expected to fund the installation of eight CCTV cameras, four security lights, two intercom and swipe access systems, one alarm system, and a new fence and sliding gate. This will ensure ongoing community safety, asset protection and crime prevention.</t>
  </si>
  <si>
    <t>MOUNT WAVERLEY</t>
  </si>
  <si>
    <t>3204</t>
  </si>
  <si>
    <t>GA63424</t>
  </si>
  <si>
    <t>SCFFOUR000203</t>
  </si>
  <si>
    <t>COOGEE SYNAGOGUE INCORPORATED</t>
  </si>
  <si>
    <t>65 467 615 790</t>
  </si>
  <si>
    <t>Coogee Synagogue CCTV System integratedupgrade</t>
  </si>
  <si>
    <t>A grant has been awarded to boost the efforts of schools and pre–schools, community organisations and local councils to address crime and anti–social behaviour by funding crime prevention initiatives that benefit the wider community.  The expected outcome of the project is to protect children who are at risk of attack, harassment or violence stemming from racial or religious intolerance.  The grant is expected to fund 10 cctv cameras, one security and alarm system and the engagement of security guards.</t>
  </si>
  <si>
    <t>2034</t>
  </si>
  <si>
    <t>GA63425</t>
  </si>
  <si>
    <t>SCFFOUR000179</t>
  </si>
  <si>
    <t>HEIGHTS COLLEGE LTD</t>
  </si>
  <si>
    <t>42 010 757 990</t>
  </si>
  <si>
    <t>Heights College Security Fence</t>
  </si>
  <si>
    <t>A grant has been awarded to boost the efforts of schools and pre–schools, community organisations and local councils to address crime and anti–social behaviour by funding crime prevention initiatives that benefit the wider community. The expected outcome of the project is to protect children who are at risk of attack, harassment or violence stemming from racial or religious intolerance. The grant is expected to fund the installation of security fencing and an intercom and swipe access system. This will ensure ongoing community safety, asset protection and crime prevention.</t>
  </si>
  <si>
    <t>REDHILL CENTRE ROCKHAMPTON</t>
  </si>
  <si>
    <t>GA63426</t>
  </si>
  <si>
    <t>SCFFOUR000064</t>
  </si>
  <si>
    <t>MINARET COLLEGE INC</t>
  </si>
  <si>
    <t>85 232 014 290</t>
  </si>
  <si>
    <t>Security upgrading for Minaret College cmpuses</t>
  </si>
  <si>
    <t>A grant has been awarded to boost the efforts of schools and pre–schools, community organisations and local councils to address crime and anti–social behaviour by funding crime prevention initiatives that benefit the wider community. The expected outcome of the project is to protect children who are at risk of attack, harassment or violence stemming from racial or religious intolerance. The grant is expected to fund the installation of 21 CCTV cameras, 20 security lights, two fences, 86 bollards, two security and alarm systems, and 297 intercoms and swipe access for their Springvale and Officer campuses.</t>
  </si>
  <si>
    <t>SPRINGVALE</t>
  </si>
  <si>
    <t>3171</t>
  </si>
  <si>
    <t>GA63427</t>
  </si>
  <si>
    <t>SCFFOUR000002</t>
  </si>
  <si>
    <t>H &amp; S HOFFMAN &amp; G KORSUNSKI CARMEL SCHOOL INC</t>
  </si>
  <si>
    <t>95 745 747 731</t>
  </si>
  <si>
    <t>A grant has been awarded to boost the efforts of schools and pre–schools, community organisations and local councils to address crime and anti–social behaviour by funding crime prevention initiatives that benefit the wider community. The expected outcome of the project is to protect children who are at risk of attack, harassment or violence stemming from racial or religious intolerance. The grant is expected to fund the installation of a public address system, an automated visitor tracking system, secure two way radio communicators, and 76 CCTV cameras with an upgrade to existing CCTV infrastructure. It will also include the hiring of security guards and construction of two guard houses. This will ensure ongoing community safety, asset protection and crime prevention.</t>
  </si>
  <si>
    <t>DIANELLA</t>
  </si>
  <si>
    <t>GA66253</t>
  </si>
  <si>
    <t>SCFFOUR000983</t>
  </si>
  <si>
    <t>MANDIR SOCIETY OF AUSTRALIA INC– MANDIR LIBRARY FUND</t>
  </si>
  <si>
    <t>72 117 732 606</t>
  </si>
  <si>
    <t>A grant has been awarded to boost the efforts of schools and pre–schools, community organisations and local councils to address crime and anti–social behaviour by funding crime prevention initiatives that benefit the wider community. The expected outcome of the project is to protect children who are at risk of attack, harassment or violence stemming from racial or religious intolerance. The grant is expected to fund the purchase and installation of up to 16 CCTV cameras, 12 security lights and 2 fencing items.</t>
  </si>
  <si>
    <t>MAWSON</t>
  </si>
  <si>
    <t>Scullin</t>
  </si>
  <si>
    <t>Andrew Giles</t>
  </si>
  <si>
    <t>2607</t>
  </si>
  <si>
    <t>GA66254</t>
  </si>
  <si>
    <t>SCFFOUR000868</t>
  </si>
  <si>
    <t>COPTIC ORTHODOX CHURCH – DIOCESE OF SYDNEY AND AFFILIATED REGIONS</t>
  </si>
  <si>
    <t>61 746 813 182</t>
  </si>
  <si>
    <t>A grant has been awarded to boost the efforts of schools and pre–schools, community organisations and local councils to address crime and anti–social behaviour by funding crime prevention initiatives that benefit the wider community. The expected outcome of the project is to protect children who are at risk of attack, harassment or violence stemming from racial or religious intolerance. The grant is expected to fund the installation of 64 CCTV cameras, 8 bollards, 3 fencing items, 2 security and alarm systems, and 16 intercoms and swipe access items.</t>
  </si>
  <si>
    <t>RAMSGATE</t>
  </si>
  <si>
    <t>2205</t>
  </si>
  <si>
    <t>GA66255</t>
  </si>
  <si>
    <t>SCFFOUR000718</t>
  </si>
  <si>
    <t>SRI LANKA BUDDHIST MONASTERY (BRISBANE INCORPORATED</t>
  </si>
  <si>
    <t>92 494 080 782</t>
  </si>
  <si>
    <t>A grant has been awarded to boost the efforts of schools and pre–schools, community organisations and local councils to address crime and anti–social behaviour by funding crime prevention initiatives that benefit the wider community. The expected outcome of the project is to protect children who are at risk of attack, harassment or violence stemming from racial or religious intolerance. The grant is expected to fund the installation of six CCTV cameras with an upgrade to the existing CCTV infrastructure, 12 security lights and upgrade existing security lights to LED, and fencing with automated and manual entry gates. This will ensure ongoing community safety, asset protection and crime prevention.</t>
  </si>
  <si>
    <t>THE GAP</t>
  </si>
  <si>
    <t>4078</t>
  </si>
  <si>
    <t>GA66256</t>
  </si>
  <si>
    <t>SCFFOUR000363</t>
  </si>
  <si>
    <t>CHABAD ON CARLISLE (FREE) INCORPORATED</t>
  </si>
  <si>
    <t>81 338 682 837</t>
  </si>
  <si>
    <t>A grant has been awarded to boost the efforts of schools and pre–schools, community organisations and local councils to address crime and anti–social behaviour by funding crime prevention initiatives that benefit the wider community. The expected outcome of the project is to protect children who are at risk of attack, harassment or violence stemming from racial or religious intolerance. The grant is expected to fund the installation of 22 CCTV cameras, a security and alarm system, an intercom and swipe access system, and mechanical locks. This will ensure ongoing community safety, asset protection and crime prevention.</t>
  </si>
  <si>
    <t>BALACLAVA</t>
  </si>
  <si>
    <t>Corio</t>
  </si>
  <si>
    <t>Richard Marles</t>
  </si>
  <si>
    <t>GA66257</t>
  </si>
  <si>
    <t>SCFFOUR000331</t>
  </si>
  <si>
    <t>WEST DALY REGIONAL COUNCIL</t>
  </si>
  <si>
    <t>25 966 579 574</t>
  </si>
  <si>
    <t>A grant has been awarded to boost the efforts of schools and pre–schools, community organisations and local councils to address crime and anti–social behaviour by funding crime prevention initiatives that benefit the wider community. The expected outcome of the project is to protect children who are at risk of attack, harassment or violence stemming from racial or religious intolerance. The grant is expected to fund the installation of 27 solar streetlights and 11 bollards.</t>
  </si>
  <si>
    <t>DARWIN</t>
  </si>
  <si>
    <t>GA66258</t>
  </si>
  <si>
    <t>SCFFOUR000322</t>
  </si>
  <si>
    <t>ISLAMIC SOCIETY OF CAIRNS INCORPORATED</t>
  </si>
  <si>
    <t>63 200 749 767</t>
  </si>
  <si>
    <t>A grant has been awarded to boost the efforts of schools and pre–schools, community organisations and local councils to address crime and anti–social behaviour by funding crime prevention initiatives that benefit the wider community. The expected outcome of the project is to protect children who are at risk of attack, harassment or violence stemming from racial or religious intolerance. The grant is expected to fund the installation of eight CCTV cameras, 20 security lights, two security and alarm systems, a public address system, an intercom and swipe access system, and fencing. This will ensure ongoing community safety, asset protection and crime prevention.</t>
  </si>
  <si>
    <t>CAIRNS NORTH</t>
  </si>
  <si>
    <t>GA66259</t>
  </si>
  <si>
    <t>SCFFOUR000201</t>
  </si>
  <si>
    <t>ST ELIAS ANTIOCHIAN ORTHODOX PARISH ASSOCIATION INCORPORATED</t>
  </si>
  <si>
    <t>52 286 974 796</t>
  </si>
  <si>
    <t>A grant has been awarded to boost the efforts of schools and pre–schools, community organisations and local councils to address crime and anti–social behaviour by funding crime prevention initiatives that benefit the wider community. The expected outcome of the project is to protect children who are at risk of attack, harassment or violence stemming from racial or religious intolerance. The grant is expected to fund the installation of 16 CCTV cameras, 22 security lights and 16 fencing items.</t>
  </si>
  <si>
    <t>SOUTH PLYMPTON</t>
  </si>
  <si>
    <t>5008</t>
  </si>
  <si>
    <t>GA66260</t>
  </si>
  <si>
    <t>SCFFOUR000030</t>
  </si>
  <si>
    <t>THE MORIAH WAR MEMORIAL JEWISH COLLEGE ASSOCIATION LIMITED</t>
  </si>
  <si>
    <t>87 003 214 560</t>
  </si>
  <si>
    <t>A grant has been awarded to boost the efforts of schools and pre–schools, community organisations and local councils to address crime and anti–social behaviour by funding crime prevention initiatives that benefit the wider community. The expected outcome of the project is to protect children who are at risk of attack, harassment or violence stemming from racial or religious intolerance. The grant is expected to fund &lt;the installation of 9 CCTV cameras.</t>
  </si>
  <si>
    <t>GA32801</t>
  </si>
  <si>
    <t>AGSCF70674</t>
  </si>
  <si>
    <t>HOBART POLICE AND COMMUNITY YOUTH CLUB INC</t>
  </si>
  <si>
    <t>30 433 145 456</t>
  </si>
  <si>
    <t>Hobart PCYC Youth Works Program</t>
  </si>
  <si>
    <t>The Youth Works Program is a holistic, integrated support program targeting at risk youths (aged 14–18) across multiple municipalities to enhance engagement with education and employment opportunities in order to minimise the incidence and risks associated with offending behaviours. All participants will undertake activities such as outdoor adventure therapy, self–esteem building activities, workplace exposure, assistance re–engaging back into education, mental and physical health development and short skill based learning course (e.g. such as those provided by TasTAFE).</t>
  </si>
  <si>
    <t>7000</t>
  </si>
  <si>
    <t>GA32802</t>
  </si>
  <si>
    <t>AGSCF70481</t>
  </si>
  <si>
    <t>BRIDGEWATER POLICE &amp; CITIZENS YOUTH CLUB INC</t>
  </si>
  <si>
    <t>19 870 722 560</t>
  </si>
  <si>
    <t>Bridgewater PCYC Integrated Youth Support and Engagement Project</t>
  </si>
  <si>
    <t>The Bridgewater PCYC will utilise this grant to implement an integrated support project composed of a series of programs targeting at risk youths across multiple municipalities to enhance engagement and minimise the incidence and risks associated with offending behaviour while maximising education/employment opportunities. Implementation across Tasmania s most challenging communities, in particular the suburbs of Bridgewater, Gagebrook and Herdsmans  Cove and delivered collaboratively to achieve greater results. The project is designed to deliver a readily transferable model for application in any disadvantaged community and will capitalise on pre–existing community infrastructure to maximise benefits and achieve enhanced service delivery.</t>
  </si>
  <si>
    <t>BRIDGEWATER</t>
  </si>
  <si>
    <t>Fowler</t>
  </si>
  <si>
    <t>Chris Hayes</t>
  </si>
  <si>
    <t>7030</t>
  </si>
  <si>
    <t>GA39633</t>
  </si>
  <si>
    <t>AGSCF70719</t>
  </si>
  <si>
    <t>CITY OF ROCKINGHAM</t>
  </si>
  <si>
    <t>63 101 842 180</t>
  </si>
  <si>
    <t>Recreation and Skate Park CCTV Project</t>
  </si>
  <si>
    <t>This project is expected to involve the installation of 37 CCTV cameras across 3 highly used community recreation venues within the City of Rockingham. Each location has experienced a significant level of anti–social behaviour, vandalism and graffiti. Crime rates at these locations have previously reduced with the placement of temporary CCTV. This project will allow the City to install permanent CCTV infrastructure which will reduce negative behaviour and increase community perception of safety, therefore increasing participation. It will also reduce maintenance costs and assist police in collecting intelligence to anticipate and detect criminal activity.</t>
  </si>
  <si>
    <t>ROCKINGHAM</t>
  </si>
  <si>
    <t>Golden Bay</t>
  </si>
  <si>
    <t>Boothby</t>
  </si>
  <si>
    <t>Nicolle Flint</t>
  </si>
  <si>
    <t>6174</t>
  </si>
  <si>
    <t>GA39136</t>
  </si>
  <si>
    <t>AGSCF70732</t>
  </si>
  <si>
    <t>UnitingCare West</t>
  </si>
  <si>
    <t>75 467 729 203</t>
  </si>
  <si>
    <t>Increasing safety in the Tranby Centre Homelessness Services Precinct</t>
  </si>
  <si>
    <t>A grant has been awarded to boost the efforts of local councils and community organisations to address crime and antisocial behaviour by funding crime prevention initiatives that benefit the wider community. The expected outcome of project is to contribute to greater community resilience and wellbeing by addressing crime, anti–social behaviour and other security risks. The grant is expected to fund the installation of four CCTV cameras, DVR units and associated fittings. two luminary poles and flood lights. Security system including door access.  CPTED associated activities involve a non–scalable fence through the middle of the car park. Fencing around the fire escape and associated landscaping keeping in line with CPTED activities.</t>
  </si>
  <si>
    <t>Curtin</t>
  </si>
  <si>
    <t>Celia Hammond</t>
  </si>
  <si>
    <t>6000</t>
  </si>
  <si>
    <t>GA38975</t>
  </si>
  <si>
    <t>AGSCF70699</t>
  </si>
  <si>
    <t>MIWATJ HEALTH ABORIGINAL CORPORATION</t>
  </si>
  <si>
    <t>96 843 428 729</t>
  </si>
  <si>
    <t>A grant has been awarded to boost the efforts of local councils and community organisations to address crime and antisocial behaviour by funding crime prevention initiatives that benefit the wider community.
The intended outcome of project is to contribute to greater community resilience and wellbeing by addressing crime, anti–social behaviour and other security risks
The grant is expected to fund the installation of perimeter fencing and CCTV cameras and associated security infrastructure.</t>
  </si>
  <si>
    <t>NHULUNBUY</t>
  </si>
  <si>
    <t>Galiwin'ku</t>
  </si>
  <si>
    <t>Mallee</t>
  </si>
  <si>
    <t>Anne Webster</t>
  </si>
  <si>
    <t>GA38976</t>
  </si>
  <si>
    <t>AGSCF70521</t>
  </si>
  <si>
    <t>KILMORE DISTRICT MENS SHED INC</t>
  </si>
  <si>
    <t>21 164 108 975</t>
  </si>
  <si>
    <t>CCTV and security project</t>
  </si>
  <si>
    <t>KILMORE</t>
  </si>
  <si>
    <t>Kilmore</t>
  </si>
  <si>
    <t>3764</t>
  </si>
  <si>
    <t>GA38977</t>
  </si>
  <si>
    <t>AGSCF70518</t>
  </si>
  <si>
    <t>A grant has been awarded to boost the efforts of local councils and community organisations to address crime and antisocial behaviour by funding crime prevention initiatives that benefit the wider community. The intended outcome of the project is to contribute to the enhancement of community safety, improve security and reduce street crime and violence through local security infrastructure that benefits the community. The grant is expected to fund the installation of six CCTV cameras; two on 20 metre poles and four on smart poles with safety lighting and other sensors.</t>
  </si>
  <si>
    <t>LOGAN CENTRAL</t>
  </si>
  <si>
    <t>GA38978</t>
  </si>
  <si>
    <t>AGSCF70445</t>
  </si>
  <si>
    <t>MULLEWA SENIOR CITIZENS' HOMES INC.</t>
  </si>
  <si>
    <t>16 781 129 639</t>
  </si>
  <si>
    <t xml:space="preserve">A grant has been awarded to boost the efforts of local councils and community organisations to address crime and antisocial behaviour by funding crime prevention initiatives that benefit the wider community. The expected outcome is to help to reduce fear of crime and increase feelings of safety in the Australian community and contribute to greater community resilience. The grant is expected to fund the installation of secure fencing around the perimeters of six Senior Citizens units on Mills Street and Jose Street in Mullewa, WA, to address crime and antisocial behaviour._x000D_
_x000D_
</t>
  </si>
  <si>
    <t>MULLEWA</t>
  </si>
  <si>
    <t>6630</t>
  </si>
  <si>
    <t>GA39129</t>
  </si>
  <si>
    <t>AGSCF71093</t>
  </si>
  <si>
    <t>BURNIE CITY COUNCIL</t>
  </si>
  <si>
    <t>29 846 979 690</t>
  </si>
  <si>
    <t>A grant has been awarded to boost the efforts of local councils and community organisations to address crime and antisocial behaviour by funding crime prevention initiatives that benefit the wider community. The intended outcome of the project is to contribute to the enhancement of community safety, improve security and reduce street crime and violence through local security infrastructure that benefits the community. The grant is expected to fund the installation of ten fixed CCTV cameras over five locations in the CBD, as an extension to the existing CBD CCTV camera network.</t>
  </si>
  <si>
    <t>BURNIE</t>
  </si>
  <si>
    <t>South Burnie</t>
  </si>
  <si>
    <t>7320</t>
  </si>
  <si>
    <t>GA39130</t>
  </si>
  <si>
    <t>AGSCF70899</t>
  </si>
  <si>
    <t>THE HILLS SHIRE COUNCIL</t>
  </si>
  <si>
    <t>25 034 494 656</t>
  </si>
  <si>
    <t>Installation of CCTV to Various Community Centres and Libraries</t>
  </si>
  <si>
    <t>A grant has been awarded to boost the efforts of local councils and community organisations to address crime and antisocial behaviour by funding crime prevention initiatives that benefit the wider community. The intended outcome of the project is to contribute to the enhancement of community safety, improve security and reduce street crime and violence through local security infrastructure that benefits the community. The grant is expected to fund the installation of 124 CCTV cameras.</t>
  </si>
  <si>
    <t>NORWEST</t>
  </si>
  <si>
    <t>Baulkham Hills</t>
  </si>
  <si>
    <t>2153</t>
  </si>
  <si>
    <t>GA39131</t>
  </si>
  <si>
    <t>AGSCF70824</t>
  </si>
  <si>
    <t>KEMPSEY SHIRE COUNCIL</t>
  </si>
  <si>
    <t>70 705 618 663</t>
  </si>
  <si>
    <t>A grant has been awarded to boost the efforts of local councils and community organisations to address crime and antisocial behaviour by funding crime prevention initiatives that benefit the wider community. The intended outcome of the project is to contribute to the enhancement of community safety, improve security and reduce street crime and violence through local security infrastructure that benefits the community. The grant is expected to fund the installation of 13 security lights.</t>
  </si>
  <si>
    <t>WEST KEMPSEY</t>
  </si>
  <si>
    <t>Kempsey</t>
  </si>
  <si>
    <t>2440</t>
  </si>
  <si>
    <t>GA39132</t>
  </si>
  <si>
    <t>AGSCF70805</t>
  </si>
  <si>
    <t>NATIONAL TRUST OF AUSTRALIA (NSW)</t>
  </si>
  <si>
    <t>82 491 958 802</t>
  </si>
  <si>
    <t>WOODFORD</t>
  </si>
  <si>
    <t>2778</t>
  </si>
  <si>
    <t>GA39133</t>
  </si>
  <si>
    <t>AGSCF70786</t>
  </si>
  <si>
    <t>PAROO SHIRE COUNCIL</t>
  </si>
  <si>
    <t>70 534 069 238</t>
  </si>
  <si>
    <t>Safer Communities Fund Round 3– Infrastructure Grants</t>
  </si>
  <si>
    <t>A grant has been awarded to boost the efforts of local councils and community organisations to address crime and antisocial behaviour by funding crime prevention initiatives that benefit the wider community. The intended outcome of the project is to contribute to the enhancement of community safety, improve security and reduce street crime and violence through local security infrastructure that benefits the community. The grant is expected to fund the installation 18 fixed or mobile CCTV cameras, 40 security lights.  One fence and one door will also contribute to crime prevention measures through environmental design.
overall safety. 
Paroo Shire Council will install 
– 18 x CCTV Cameras in areas identified in consultation with local Police. 
– 40 x solar lights in all townships throughout the shire to increase public safety. 
– safety fencing and security lighting at Apex Park.
– a security door at the Cunnamulla Visitor Information Centre.</t>
  </si>
  <si>
    <t>CUNNAMULLA</t>
  </si>
  <si>
    <t>Cunnamulla</t>
  </si>
  <si>
    <t>4490</t>
  </si>
  <si>
    <t>GA39134</t>
  </si>
  <si>
    <t>AGSCF70785</t>
  </si>
  <si>
    <t>CIVL Safety and Security Project</t>
  </si>
  <si>
    <t>A grant has been awarded to boost the efforts of local councils and community organisations to address crime and antisocial behaviour by funding crime prevention initiatives that benefit the wider community. The expected outcome of the project is to contribute to greater community resilience and wellbeing by addressing crime, anti–social behaviour and other security risks. The grant is expected to fund the installation of 33 CCTV cameras, 47 access control and intercom points, 12 LED security lights and 1 security gate.</t>
  </si>
  <si>
    <t>St Kilda East</t>
  </si>
  <si>
    <t>Burt</t>
  </si>
  <si>
    <t>Matt Keogh</t>
  </si>
  <si>
    <t>GA39135</t>
  </si>
  <si>
    <t>AGSCF70749</t>
  </si>
  <si>
    <t xml:space="preserve">A grant has been awarded to boost the efforts of local councils and community organisations to address crime and antisocial behaviour by funding crime prevention initiatives that benefit the wider community. The intended outcome of the project is to contribute to greater community resilience and wellbeing by addressing crime, anti–social behaviour and other security risks. The grant is expected to fund the installation of 10 CCTV cameras and a duress alarm system._x000D_
_x000D_
</t>
  </si>
  <si>
    <t>Mayo</t>
  </si>
  <si>
    <t>Centre Alliance</t>
  </si>
  <si>
    <t>Rebekha Sharkie</t>
  </si>
  <si>
    <t>4507</t>
  </si>
  <si>
    <t>GA39137</t>
  </si>
  <si>
    <t>AGSCF70731</t>
  </si>
  <si>
    <t>Fraser Coast Regional Council</t>
  </si>
  <si>
    <t>19 277 850 689</t>
  </si>
  <si>
    <t>A grant has been awarded to boost the efforts of local councils and community organisations to address crime and antisocial behaviour by funding crime prevention initiatives that benefit the wider community. 
The intended outcome of the project is to contribute to the enhancement of community safety, improve security and reduce street crime and violence through local security infrastructure that benefits the community. 
The grant is expected to fund the installation of 39 fixed or mobile CCTV cameras.</t>
  </si>
  <si>
    <t>HERVEY BAY</t>
  </si>
  <si>
    <t>Scarness</t>
  </si>
  <si>
    <t>GA39138</t>
  </si>
  <si>
    <t>AGSCF70710</t>
  </si>
  <si>
    <t>SHIRE OF TOODYAY</t>
  </si>
  <si>
    <t>97 352 024 603</t>
  </si>
  <si>
    <t>Shire of Toodyay CCTV Upgrade Project</t>
  </si>
  <si>
    <t>A grant has been awarded to boost the efforts of local councils and community organisations to address crime and antisocial behaviour by funding crime prevention initiatives that benefit the wider community. The intended outcome of the project is to contribute to the enhancement of community safety, improve security and reduce street crime and violence through local security infrastructure that benefits the community. The grant is expected to fund the installation of 32 CCTV cameras and supporting infrastructure.</t>
  </si>
  <si>
    <t>TOODYAY</t>
  </si>
  <si>
    <t>Toodyay</t>
  </si>
  <si>
    <t>Braddon</t>
  </si>
  <si>
    <t>Gavin Pearce</t>
  </si>
  <si>
    <t>6566</t>
  </si>
  <si>
    <t>GA39139</t>
  </si>
  <si>
    <t>AGSCF70647</t>
  </si>
  <si>
    <t>FOOTBALL FEDERATION VICTORIA (FFV) INC.</t>
  </si>
  <si>
    <t>97 592 993 965</t>
  </si>
  <si>
    <t>A grant has been awarded to boost the efforts of local councils and community organisations to address crime and antisocial behaviour by funding crime prevention initiatives that benefit the wider community. The intended outcome of the project is to contribute to the enhancement of community safety, improve security and reduce street crime and violence through local security infrastructure that benefits the community. The grant is expected to fund the installation of 13 fixed or mobile CCTV cameras.</t>
  </si>
  <si>
    <t>Thornbury</t>
  </si>
  <si>
    <t>Banks</t>
  </si>
  <si>
    <t>David Coleman</t>
  </si>
  <si>
    <t>3071</t>
  </si>
  <si>
    <t>GA39141</t>
  </si>
  <si>
    <t>AGSCF70634</t>
  </si>
  <si>
    <t>DOUGLAS SHIRE COUNCIL</t>
  </si>
  <si>
    <t>71 241 237 800</t>
  </si>
  <si>
    <t>A grant has been awarded to boost the efforts of local councils and community organisations to address crime and antisocial behaviour by funding crime prevention initiatives that benefit the wider community. The expected outcome of project is to contribute to greater community resilience and wellbeing by addressing crime, anti–social behaviour and other security risks. The grant is expected to fund the installation of six CCTV cameras (2 poles) and 30 solar LED lights; 10 portable lights with CCTV cameras.</t>
  </si>
  <si>
    <t>MOSSMAN</t>
  </si>
  <si>
    <t>Port Douglas</t>
  </si>
  <si>
    <t>Greenway</t>
  </si>
  <si>
    <t>Michelle Rowland</t>
  </si>
  <si>
    <t>4877</t>
  </si>
  <si>
    <t>GA39142</t>
  </si>
  <si>
    <t>AGSCF70631</t>
  </si>
  <si>
    <t>STONNINGTON CITY COUNCIL</t>
  </si>
  <si>
    <t>67 688 032 530</t>
  </si>
  <si>
    <t>A grant has been awarded to boost the efforts of local councils and community organisations to address crime and antisocial behaviour by funding crime prevention initiatives that benefit the wider community. The expected outcome of project is to contribute to greater community resilience and wellbeing by addressing crime, anti–social behaviour and other security risks. The grant is expected to fund the installation of 12 pedestrian lights, 4 bike racks and bollards, an accessible pavement, compliant kerbs, 14 public seats, a catenary structure and garden bed.</t>
  </si>
  <si>
    <t>MALVERN</t>
  </si>
  <si>
    <t>Prahran</t>
  </si>
  <si>
    <t>3181</t>
  </si>
  <si>
    <t>GA39143</t>
  </si>
  <si>
    <t>AGSCF70625</t>
  </si>
  <si>
    <t>TOWN OF GAWLER</t>
  </si>
  <si>
    <t>29 861 749 581</t>
  </si>
  <si>
    <t>This project will reduce crime and anti social behaviour by increasing crime prevention infrastructure and initiatives in a number of hot spots in Gawler identified by the SA Police (SAPOL). This will be achieved through three key, evidence–based and complementary strategies: 1. Nine CCTV cameras in Gawler's crime hot spots 2. Twenty two security lights in public places identified as areas of high need 3. Crime Prevention Through Environmental Design (CPTED) This project will support and complement existing crime prevention and community safety strategies of the Town of Gawler, SAPOL, Neighbourhood Watch and the Gawler Business Development Group.</t>
  </si>
  <si>
    <t>GAWLER EAST</t>
  </si>
  <si>
    <t>Gawler</t>
  </si>
  <si>
    <t>5118</t>
  </si>
  <si>
    <t>GA39144</t>
  </si>
  <si>
    <t>AGSCF70612</t>
  </si>
  <si>
    <t>Bathurst Regional Council</t>
  </si>
  <si>
    <t>42 173 522 302</t>
  </si>
  <si>
    <t>A grant has been awarded to boost the efforts of local councils and community organisations to address crime and antisocial behaviour by funding crime prevention initiatives that benefit the wider community. The expected outcome of project is to contribute to greater community resilience and wellbeing by addressing crime, anti–social behaviour and other security risks. The grant is expected to fund the installation of 20 panoramic cameras and associated fixtures.</t>
  </si>
  <si>
    <t>BATHURST</t>
  </si>
  <si>
    <t>Bathurst</t>
  </si>
  <si>
    <t>2795</t>
  </si>
  <si>
    <t>GA39145</t>
  </si>
  <si>
    <t>AGSCF70609</t>
  </si>
  <si>
    <t>GOULBURN MULWAREE COUNCIL</t>
  </si>
  <si>
    <t>A grant has been awarded to boost the efforts of local councils and community organisations to address crime and antisocial behaviour by funding crime prevention initiatives that benefit the wider community. The intended outcome of the project is to contribute to the enhancement of community safety, improve security and reduce street crime and violence through local security infrastructure that benefits the community. The grant is expected to fund the installation of 14 fixed CCTV cameras in Victoria Park, Goulburn.</t>
  </si>
  <si>
    <t>Goulburn</t>
  </si>
  <si>
    <t>GA39146</t>
  </si>
  <si>
    <t>AGSCF70570</t>
  </si>
  <si>
    <t>The Centre Safe Committee Incorporated (Lilydale) INC.</t>
  </si>
  <si>
    <t>63 375 234 223</t>
  </si>
  <si>
    <t>Yarra Ranges Safety Camera Network and Township Improvement Program</t>
  </si>
  <si>
    <t>The Yarra Ranges Safety Camera Network is a successful project which brings together local communities, stakeholders and government departments, working towards a common goal to keep our towns safe. This project's key activities and outcomes is to include a further 6 townships into the network and work with them to improve the perceptions of safety in their towns by installing CCTV cameras with live feed, back to local Police Stations and in conjunction with stakeholders improve the public and community environments with CPTED recommendations.</t>
  </si>
  <si>
    <t>Warburton</t>
  </si>
  <si>
    <t>3799</t>
  </si>
  <si>
    <t>GA39147</t>
  </si>
  <si>
    <t>AGSCF70530</t>
  </si>
  <si>
    <t>DUBBO REGIONAL COUNCIL</t>
  </si>
  <si>
    <t>53 539 070 928</t>
  </si>
  <si>
    <t>A grant has been awarded to boost the efforts of local councils and community organisations to address crime and antisocial behaviour by funding crime prevention initiatives that benefit the wider community. The intended outcome of the project is to contribute to the enhancement of community safety, improve security and reduce street crime and violence through local security infrastructure that benefits the community. The grant is expected to fund the upgrade of 6 existing CCTV cameras, the installation of 8 new CCTV cameras, and supporting infrastructure.</t>
  </si>
  <si>
    <t>Dubbo</t>
  </si>
  <si>
    <t>GA39148</t>
  </si>
  <si>
    <t>AGSCF70517</t>
  </si>
  <si>
    <t>MILANG &amp; DISTRICT HISTORICAL SOCIETY INCORPORATED</t>
  </si>
  <si>
    <t>71 817 687 622</t>
  </si>
  <si>
    <t>The Port Milang Museum and Men's Shed CCTV and lighting project</t>
  </si>
  <si>
    <t>MILANG</t>
  </si>
  <si>
    <t>Milang</t>
  </si>
  <si>
    <t>5256</t>
  </si>
  <si>
    <t>GA39150</t>
  </si>
  <si>
    <t>AGSCF70419</t>
  </si>
  <si>
    <t>WARATAH/WYNWARD COUNCIL</t>
  </si>
  <si>
    <t>63 230 661 513</t>
  </si>
  <si>
    <t>A grant has been awarded to boost the efforts of local councils and community organisations to address crime and antisocial behaviour by funding crime prevention initiatives that benefit the wider community. The intended outcome of the project is to contribute to the enhancement of community safety, improve security and reduce street crime and violence through local security infrastructure that benefits the community. The grant is expected to fund the installation of 16 fixed or mobile CCTV cameras.</t>
  </si>
  <si>
    <t>WYNYARD</t>
  </si>
  <si>
    <t>Wynyard</t>
  </si>
  <si>
    <t>7325</t>
  </si>
  <si>
    <t>GA39151</t>
  </si>
  <si>
    <t>AGSCF70297</t>
  </si>
  <si>
    <t>CITY OF KARRATHA</t>
  </si>
  <si>
    <t>83 812 049 708</t>
  </si>
  <si>
    <t>KARRATHA</t>
  </si>
  <si>
    <t>Nickol</t>
  </si>
  <si>
    <t>6714</t>
  </si>
  <si>
    <t>GA39152</t>
  </si>
  <si>
    <t>AGSCF70256</t>
  </si>
  <si>
    <t>A grant has been awarded to boost the efforts of local councils and community organisations to address crime and antisocial behaviour by funding crime prevention initiatives that benefit the wider community. The intended outcome of the project is to contribute to the enhancement of community safety, improve security and reduce street crime and violence through local security infrastructure that benefits the community. The grant is expected to fund the installation of ten pole–top LED security lights.</t>
  </si>
  <si>
    <t>Orange</t>
  </si>
  <si>
    <t>Sturt</t>
  </si>
  <si>
    <t>James Stevens</t>
  </si>
  <si>
    <t>GA37217</t>
  </si>
  <si>
    <t>AGSCF70743</t>
  </si>
  <si>
    <t>Gold Coast Regional Tennis Club Incorporated</t>
  </si>
  <si>
    <t>32 955 260 077</t>
  </si>
  <si>
    <t xml:space="preserve">A grant has been awarded to boost the efforts of local councils and community organisations to address crime and antisocial behaviour by funding crime prevention initiatives that benefit the wider community. The intended outcome of the project is to contribute to the enhancement of community safety, improve security and reduce street crime and violence through local security infrastructure that benefits the community. The grant is expected to fund the installation of 6 security lights._x000D_
_x000D_
</t>
  </si>
  <si>
    <t>RUNAWAY BAY</t>
  </si>
  <si>
    <t>4216</t>
  </si>
  <si>
    <t>GA37218</t>
  </si>
  <si>
    <t>AGSCF70735</t>
  </si>
  <si>
    <t xml:space="preserve">A grant has been awarded to boost the efforts of local councils and community organisations to address crime and antisocial behaviour by funding crime prevention initiatives that benefit the wider community. The expected outcome of the project is to contribute to greater community resilience and wellbeing by addressing crime, anti–social behaviour and other security risks. The grant is expected to fund the installation of 4 CCTV cameras, 4 security lights and a security system._x000D_
_x000D_
</t>
  </si>
  <si>
    <t>2257</t>
  </si>
  <si>
    <t>GA37219</t>
  </si>
  <si>
    <t>AGSCF70721</t>
  </si>
  <si>
    <t xml:space="preserve">A grant has been awarded to boost the efforts of local councils and community organisations to address crime and antisocial behaviour by funding crime prevention initiatives that benefit the wider community. The expected outcome of the project is to contribute to greater community resilience and wellbeing by addressing crime, anti–social behaviour and other security risks. The grant is expected to fund the installation of 8 security lights and security fencing._x000D_
_x000D_
</t>
  </si>
  <si>
    <t>Ballarat</t>
  </si>
  <si>
    <t>Catherine King</t>
  </si>
  <si>
    <t>GA37220</t>
  </si>
  <si>
    <t>AGSCF70698</t>
  </si>
  <si>
    <t xml:space="preserve">A grant has been awarded to boost the efforts of local councils and community organisations to address crime and antisocial behaviour by funding crime prevention initiatives that benefit the community organisations. The expected outcome of project is to contribute to the enhancement of community safety, improve security and reduce street crime and violence through local security infrastructure that benefits the community. The grant is expected to fund the installation of 4 CCTV cameras and 5 sensor detectors._x000D_
_x000D_
</t>
  </si>
  <si>
    <t>GA37221</t>
  </si>
  <si>
    <t>AGSCF70695</t>
  </si>
  <si>
    <t xml:space="preserve">A grant has been awarded to boost the efforts of local councils and community organisations to address crime and antisocial behaviour by funding crime prevention initiatives that benefit the community organisations. The expected outcome of project is to contribute to the enhancement of community safety, improve security and reduce street crime and violence through local security infrastructure that benefits the community. The grant is expected to fund the installation of 8 CCTV cameras and 10 sensor detectors._x000D_
_x000D_
</t>
  </si>
  <si>
    <t>GA37222</t>
  </si>
  <si>
    <t>AGSCF70632</t>
  </si>
  <si>
    <t>SHIRE OF CHAPMAN VALLEY</t>
  </si>
  <si>
    <t>46 173 809 199</t>
  </si>
  <si>
    <t>Chapman Valley CCTV aiding correct rubbish disposal</t>
  </si>
  <si>
    <t>A grant has been awarded to boost the efforts of local councils and community organisations to address crime and antisocial behaviour by funding crime prevention initiatives that benefit the wider community. The expected outcome of the project is to contribute to greater community resilience and wellbeing by addressing crime, anti–social behaviour and other security risks. The grant is expected to fund the installation of 3 fixed CCTV.</t>
  </si>
  <si>
    <t>NABAWA</t>
  </si>
  <si>
    <t>GA37223</t>
  </si>
  <si>
    <t>AGSCF70630</t>
  </si>
  <si>
    <t xml:space="preserve">Endeavour Foundation has experienced breaches of security/safety by unknown persons who have gained access to our Roma Learning and Lifestyle centre and stolen IT equipment. Our project will install a new Digital Security Control alarm system with seven PIRs, nine reed switches, one internal and external siren to increase safety of the centre and alter potential breaches. Monitoring costs will be included in operating expenses for the centre._x000D_
_x000D_
</t>
  </si>
  <si>
    <t>4455</t>
  </si>
  <si>
    <t>GA37224</t>
  </si>
  <si>
    <t>AGSCF70624</t>
  </si>
  <si>
    <t>BRIGHTON COUNCIL</t>
  </si>
  <si>
    <t>12 505 460 421</t>
  </si>
  <si>
    <t>A grant has been awarded to boost the efforts of local councils and community organisations to address crime and antisocial behaviour by funding crime prevention initiatives that benefit the wider community. The expected outcome of the project is to contribute to greater community resilience and wellbeing by addressing crime, anti–social behaviour and other security risks. The grant is expected to fund the installation of 18 fixed CCTV.</t>
  </si>
  <si>
    <t>OLD BEACH</t>
  </si>
  <si>
    <t>Bridgewater</t>
  </si>
  <si>
    <t>GA37225</t>
  </si>
  <si>
    <t>AGSCF70617</t>
  </si>
  <si>
    <t>NARACOORTE LUCINDALE COUNCIL</t>
  </si>
  <si>
    <t>53 761 172 798</t>
  </si>
  <si>
    <t xml:space="preserve">A grant has been awarded to boost the efforts of local councils and community organisations to address crime and antisocial behaviour by funding crime prevention initiatives that benefit the wider community. The expected outcome of project is to contribute to the enhancement of community safety, improve security and reduce street crime and violence through local security infrastructure that benefits the community. The grant is expected to fund the installation of 19 fixed CCTV cameras and 10 security lights._x000D_
_x000D_
</t>
  </si>
  <si>
    <t>NARACOORTE</t>
  </si>
  <si>
    <t>5271</t>
  </si>
  <si>
    <t>GA37226</t>
  </si>
  <si>
    <t>AGSCF70586</t>
  </si>
  <si>
    <t xml:space="preserve">A grant has been awarded to boost the efforts of local councils and community organisations to address crime and antisocial behaviour by funding crime prevention initiatives that benefit the wider community. The expected outcome of project is to contribute to greater community resilience and wellbeing by addressing crime, anti–social behaviour and other security risks. The grant is expected to fund the installation of 6 CCTV cameras._x000D_
_x000D_
</t>
  </si>
  <si>
    <t>4000</t>
  </si>
  <si>
    <t>GA37227</t>
  </si>
  <si>
    <t>AGSCF70568</t>
  </si>
  <si>
    <t>PORT PIRIE REGIONAL COUNCIL</t>
  </si>
  <si>
    <t>11 548 839 129</t>
  </si>
  <si>
    <t>Port Pirie CBD Safer Community Project</t>
  </si>
  <si>
    <t>A grant has been awarded to boost the efforts of local councils and community organisations to address crime and antisocial behaviour by funding crime prevention initiatives that benefit the wider community. The expected outcome of the project is to contribute to greater community resilience and wellbeing by addressing crime, anti–social behaviour and other security risks. The grant is expected to fund the installation of 20 CCTV cameras.</t>
  </si>
  <si>
    <t>PORT PIRIE</t>
  </si>
  <si>
    <t>Port Pirie</t>
  </si>
  <si>
    <t>5540</t>
  </si>
  <si>
    <t>GA37228</t>
  </si>
  <si>
    <t>AGSCF70534</t>
  </si>
  <si>
    <t>GIRL GUIDES ASSOCIATION OF VICTORIA</t>
  </si>
  <si>
    <t>59 533 729 847</t>
  </si>
  <si>
    <t xml:space="preserve">A grant has been awarded to boost the efforts of local councils and community organisations to address crime and antisocial behaviour by funding crime prevention initiatives that benefit the wider community. The intended outcome of the project is to contribute to the enhancement of community safety, improve security and reduce street crime and violence through local security infrastructure that benefits the community. The grant is expected to fund the installation of six security lights attached to the Guide Hall._x000D_
_x000D_
</t>
  </si>
  <si>
    <t>DOCKLANDS</t>
  </si>
  <si>
    <t>3820</t>
  </si>
  <si>
    <t>GA37229</t>
  </si>
  <si>
    <t>AGSCF70506</t>
  </si>
  <si>
    <t>BILINGA SURF LIFE SAVING CLUB INC</t>
  </si>
  <si>
    <t>81 501 062 911</t>
  </si>
  <si>
    <t xml:space="preserve">A grant has been awarded to boost the efforts of local councils and community organisations to address crime and antisocial behaviour by funding crime prevention initiatives that benefit the community organisations. The expected outcome of project is to contribute to greater community resilience and wellbeing by addressing crime, anti–social behaviour and other security risks. The grant is expected to fund the installation of seven CCTV cameras, security doors and screens._x000D_
_x000D_
</t>
  </si>
  <si>
    <t>TUGUN</t>
  </si>
  <si>
    <t>Bowman</t>
  </si>
  <si>
    <t>Andrew Laming</t>
  </si>
  <si>
    <t>4225</t>
  </si>
  <si>
    <t>GA37230</t>
  </si>
  <si>
    <t>AGSCF70493</t>
  </si>
  <si>
    <t>MT MARTHA LIFESAVING SWIMMING AND YOUTH CLUB INCORPORATED</t>
  </si>
  <si>
    <t>70 352 700 524</t>
  </si>
  <si>
    <t xml:space="preserve">A grant has been awarded to boost the efforts of local councils and community organisations to address crime and antisocial behaviour by funding crime prevention initiatives that benefit the wider community. The intended outcome of the project is to contribute to greater community resilience and wellbeing by addressing crime, anti–social behaviour and other security risks. The grant is expected to fund the installation of 8 CCTV cameras and 6 swipe card readers._x000D_
_x000D_
</t>
  </si>
  <si>
    <t>MOUNT MARTHA</t>
  </si>
  <si>
    <t>Brand</t>
  </si>
  <si>
    <t>Madeleine King</t>
  </si>
  <si>
    <t>3934</t>
  </si>
  <si>
    <t>GA37231</t>
  </si>
  <si>
    <t>AGSCF70480</t>
  </si>
  <si>
    <t>Australian Academy of Martial Arts Karate–Do Club Inc.</t>
  </si>
  <si>
    <t>72 375 297 443</t>
  </si>
  <si>
    <t xml:space="preserve">A grant has been awarded to boost the efforts of local councils and community organisations to address crime and antisocial behaviour by funding crime prevention initiatives that benefit the wider community. The intended outcome of the project is to contribute to the enhancement of community safety, improve security and reduce street crime and violence through local security infrastructure that benefits the community. The grant is expected to fund the installation of 9 CCTV cameras, 3 motion detectors, and supporting infrastructure._x000D_
_x000D_
</t>
  </si>
  <si>
    <t>MT GRAVATT</t>
  </si>
  <si>
    <t>4122</t>
  </si>
  <si>
    <t>GA37232</t>
  </si>
  <si>
    <t>AGSCF70264</t>
  </si>
  <si>
    <t>LENTIL AS ANYTHING LTD</t>
  </si>
  <si>
    <t>58 108 829 115</t>
  </si>
  <si>
    <t>GA37233</t>
  </si>
  <si>
    <t>AGSCF70242</t>
  </si>
  <si>
    <t xml:space="preserve">C and K Eimeo Road will upgrade the current security system to integrate door access control and the system management software to control both access codes for the door and PIN numbers for the security system. A duress system will also be installed to further increase the safety of the children, staff and families within the service. The grant is expected to provide an upgraded security system, system management software and duress system to provide safety of the children, staff and families within the service._x000D_
_x000D_
</t>
  </si>
  <si>
    <t>GA37234</t>
  </si>
  <si>
    <t>AGSCF70218</t>
  </si>
  <si>
    <t>MILTON ULLADUULLA MEN'S SHED INCORPORATED</t>
  </si>
  <si>
    <t>17 323 323 729</t>
  </si>
  <si>
    <t xml:space="preserve">A grant has been awarded to boost the efforts of local councils and community organisations to address crime and antisocial behaviour by funding crime prevention initiatives that benefit the wider community. The grant is expected to fund the installation of eight CCTV cameras and five security lights._x000D_
_x000D_
</t>
  </si>
  <si>
    <t>ULLADULLA</t>
  </si>
  <si>
    <t>2539</t>
  </si>
  <si>
    <t>GA64501</t>
  </si>
  <si>
    <t>SCFFOUR000665</t>
  </si>
  <si>
    <t>THE NEWCASTLE HEBREW CONGREGATION INCORPORATED</t>
  </si>
  <si>
    <t>26 951 789 286</t>
  </si>
  <si>
    <t>A grant has been awarded to boost the efforts of schools and pre–schools, community organisations and local councils to address crime and anti–social behaviour by funding crime prevention initiatives that benefit the wider community. The expected outcome of the project is to protect children who are at risk of attack, harassment or violence stemming from racial or religious intolerance. The grant is expected to fund the purchase and install 10 CCTV cameras and a security and alarm system at the Newcastle Synagogue.</t>
  </si>
  <si>
    <t>NEWCASTLE</t>
  </si>
  <si>
    <t>2300</t>
  </si>
  <si>
    <t>GA64502</t>
  </si>
  <si>
    <t>SCFFOUR000407</t>
  </si>
  <si>
    <t>PERTH HEBREW CONGREGATION (INC)</t>
  </si>
  <si>
    <t>37 935 405 293</t>
  </si>
  <si>
    <t>A grant has been awarded to boost the efforts of schools and pre–schools, community organisations and local councils to address crime and anti–social behaviour by funding crime prevention initiatives that benefit the wider community. The expected outcome of the project is to protect children who are at risk of attack, harassment or violence stemming from racial or religious intolerance. The grant is expected to fund the installation of a security and panic alarm system, a public address lockdown and evacuation system including speakers and microphone; intercom units and a remote gate–opening unit, CCTV cameras, monitors, security lights, emergency security light fittings and bollards at the Perth Hebrew Congregation premises.  Additionally, the grantee will have 24 staff members trained on security and protective behaviours; remove trees/bushes and colourbond fencing, install privacy screen and 3 gate closers; and contract security guards for peak periods during operating hours.</t>
  </si>
  <si>
    <t>MENORA</t>
  </si>
  <si>
    <t>GA64503</t>
  </si>
  <si>
    <t>SCFFOUR000263</t>
  </si>
  <si>
    <t>VIETNAMESE COMMUNITY IN AUSTRALIA QLD CHAPTER</t>
  </si>
  <si>
    <t>78 717 066 947</t>
  </si>
  <si>
    <t>A grant has been awarded to boost the efforts of schools and pre–schools, community organisations and local councils to address crime and anti–social behaviour by funding crime prevention initiatives that benefit the wider community. The expected outcome of the project is to protect children who are at risk of attack, harassment or violence stemming from racial or religious intolerance. The grant is expected to fund the installation of three CCTV cameras, a security and alarm system, and fencing as well as the delivery of safety and education programs. This will ensure ongoing community safety, asset protection and crime prevention.</t>
  </si>
  <si>
    <t>4076</t>
  </si>
  <si>
    <t>GA64036</t>
  </si>
  <si>
    <t>SCFFOUR001198</t>
  </si>
  <si>
    <t>CANBERRA ISLAMIC CENTRE INCORPORATED</t>
  </si>
  <si>
    <t>47 299 363 767</t>
  </si>
  <si>
    <t>A grant has been awarded to boost the efforts of schools and pre–schools, community organisations and local councils to address crime and anti–social behaviour by funding crime prevention initiatives that benefit the wider community. The expected outcome of the project is to protect children who are at risk of attack, harassment or violence stemming from racial or religious intolerance. The grant is expected to fund the installation of 25 security lights, five additional light poles, 12 CCTV cameras with systems to operate them and fencing with automatic gates. This will ensure ongoing community safety, asset protection and crime prevention.</t>
  </si>
  <si>
    <t>GREENWAY</t>
  </si>
  <si>
    <t>2904</t>
  </si>
  <si>
    <t>GA64037</t>
  </si>
  <si>
    <t>SCFFOUR000931</t>
  </si>
  <si>
    <t>BELGRAVE HEIGHTS CHRISTIAN SCHOOL OF THE PRESBYTERIAN CHURCH OF VIC INC</t>
  </si>
  <si>
    <t>54 139 936 715</t>
  </si>
  <si>
    <t>Safer Communities – Round 4</t>
  </si>
  <si>
    <t>A grant has been awarded to boost the efforts of schools and pre–schools, community organisations and local councils to address crime and anti–social behaviour by funding crime prevention initiatives that benefit the wider community. The expected outcome of the project is to protect children who are at risk of attack, harassment or violence stemming from racial or religious intolerance. The grant is expected to fund the installation of an electronic swipe access control system and associated upgrade of existing alarm system; installation of an electronic security gate, CCTV cameras and security lighting units.  The grantee will also establish and deliver a 12 month Restorative Practice program, aiming to create a cohesive and inclusive community, and prevent social isolation amongst students.</t>
  </si>
  <si>
    <t>BELGRAVE HEIGHTS</t>
  </si>
  <si>
    <t>3160</t>
  </si>
  <si>
    <t>GA64038</t>
  </si>
  <si>
    <t>SCFFOUR000780</t>
  </si>
  <si>
    <t>THE CONTRIBUTORS SOCIETY LTD</t>
  </si>
  <si>
    <t>12 150 112 173</t>
  </si>
  <si>
    <t>A grant has been awarded to boost the efforts of schools and pre–schools, community organisations and local councils to address crime and anti–social behaviour by funding crime prevention initiatives that benefit the wider community. The expected outcome of the project is to protect children who are at risk of attack, harassment or violence stemming from racial or religious intolerance. The grant is expected to fund the installation of moveable bollards, CCTV cameras, a security/alarm system, security lighting, a public address system, an intercom system and an electronic swipe access system at Western Grammar School at Plumpton, NSW.   The grantee will also purchase and install a new perimeter security fence and 4 sliding gates on the premises and contract security guard services.</t>
  </si>
  <si>
    <t>PLUMPTON</t>
  </si>
  <si>
    <t>GA64039</t>
  </si>
  <si>
    <t>SCFFOUR000691</t>
  </si>
  <si>
    <t>BUDDHIST SRI LANKAN ASSOCIATION OF VICTORIA INC</t>
  </si>
  <si>
    <t>22 344 165 473</t>
  </si>
  <si>
    <t>A grant has been awarded to boost the efforts of schools and pre–schools, community organisations and local councils to address crime and anti–social behaviour by funding crime prevention initiatives that benefit the wider community. The expected outcome of the project is to protect children who are at risk of attack, harassment or violence stemming from racial or religious intolerance. The grant is expected to fund the installation of 50 CCTV cameras and perimeter fencing with automated gates. This will ensure ongoing community safety, asset protection and crime prevention.</t>
  </si>
  <si>
    <t>3173</t>
  </si>
  <si>
    <t>GA64040</t>
  </si>
  <si>
    <t>SCFFOUR000668</t>
  </si>
  <si>
    <t>AL–FAISAL COLLEGE LIMITED</t>
  </si>
  <si>
    <t>32 082 621 092</t>
  </si>
  <si>
    <t>A grant has been awarded to boost the efforts of schools and pre–schools, community organisations and local councils to address crime and anti–social behaviour by funding crime prevention initiatives that benefit the wider community. The expected outcome of the project is to protect children who are at risk of attack, harassment or violence stemming from racial or religious intolerance. The grant is expected to fund the installation of security fencing, motorised security gates, an electronic swipe access control system, an intercom system and a Critical Incident Management training program for staff at the Al–Faisal College Campbelltown campus located at Minto, NSW.</t>
  </si>
  <si>
    <t>AUBURN</t>
  </si>
  <si>
    <t>2566</t>
  </si>
  <si>
    <t>GA64041</t>
  </si>
  <si>
    <t>SCFFOUR000591</t>
  </si>
  <si>
    <t>Al–Faisal College Security Project – LVPL</t>
  </si>
  <si>
    <t>A grant has been awarded to boost the efforts of schools and pre–schools, community organisations and local councils to address crime and anti–social behaviour by funding crime prevention initiatives that benefit the wider community. The expected outcome of the project is to protect children who are at risk of attack, harassment or violence stemming from racial or religious intolerance. The grant is expected to fund the installation of security fencing. motorised security gates, an electronic swipe access control system, an intercom system and CCTV cameras at the Al–Faisal College Liverpool campus located at Austral, NSW.  A Critical Incident Management training program will also be developed for staff.</t>
  </si>
  <si>
    <t>GA64042</t>
  </si>
  <si>
    <t>SCFFOUR000543</t>
  </si>
  <si>
    <t>THE TRUSTEE FOR THE FOUNDATION FOR THE ISLAMIC MUSEUM OF AUSTRALIA</t>
  </si>
  <si>
    <t>88 561 206 382</t>
  </si>
  <si>
    <t>A Safer Museum for Kids</t>
  </si>
  <si>
    <t>A grant has been awarded to boost the efforts of schools and pre–schools, community organisations and local councils to address crime and anti–social behaviour by funding crime prevention initiatives that benefit the wider community. The expected outcome of the project is to protect children who are at risk of attack, harassment or violence stemming from racial or religious intolerance. The grant is expected to fund the installation of CCTV cameras, a security alarm system, car park bollards and security poles, and the contracting of a security guard at the Islamic Museum of Australia.</t>
  </si>
  <si>
    <t>THORNBURY</t>
  </si>
  <si>
    <t>GA64043</t>
  </si>
  <si>
    <t>SCFFOUR000540</t>
  </si>
  <si>
    <t>ISLAMIC SOCIETY OF SOUTH AUST INC</t>
  </si>
  <si>
    <t>22 747 331 687</t>
  </si>
  <si>
    <t>A grant has been awarded to boost the efforts of schools and pre–schools, community organisations and local councils to address crime and anti–social behaviour by funding crime prevention initiatives that benefit the wider community. The expected outcome of the project is to protect children who are at risk of attack, harassment or violence stemming from racial or religious intolerance. The grant is expected to fund the installation of 24 CCTV cameras, an intercom system and fencing, as well as the construction of secure storage areas, and the delivery of security training. This will ensure ongoing community safety, asset protection and crime prevention.</t>
  </si>
  <si>
    <t>PARK HOLME</t>
  </si>
  <si>
    <t>5043</t>
  </si>
  <si>
    <t>GA64044</t>
  </si>
  <si>
    <t>SCFFOUR000457</t>
  </si>
  <si>
    <t>THE NORTH SHORE SYNAGOGUE</t>
  </si>
  <si>
    <t>75 000 115 499</t>
  </si>
  <si>
    <t>Safer Communities Fund Round Four Home Affairs</t>
  </si>
  <si>
    <t>A grant has been awarded to boost the efforts of schools and pre–schools, community organisations and local councils to address crime and anti–social behaviour by funding crime prevention initiatives that benefit the wider community. The expected outcome of the project is to protect children who are at risk of attack, harassment or violence stemming from racial or religious intolerance. The grant is expected to fund the installation of CCTV cameras, a security alarm system and security fencing to the synagogue perimeter and the delivery of an engagement and resilience program for children and families.</t>
  </si>
  <si>
    <t>Lindfield</t>
  </si>
  <si>
    <t>2070</t>
  </si>
  <si>
    <t>GA64045</t>
  </si>
  <si>
    <t>SCFFOUR000375</t>
  </si>
  <si>
    <t>A grant has been awarded to boost the efforts of schools and pre–schools, community organisations and local councils to address crime and anti–social behaviour by funding crime prevention initiatives that benefit the wider community. The expected outcome of the project is to protect children who are at risk of attack, harassment or violence stemming from racial or religious intolerance. The grant is expected to fund the installation of security fencing and 3 motorised security gates, 6 CCTV cameras, a public address system, an electronic notice board, an intercom system, and contracting of a security guard at the Al–Faisal College Auburn campus.  A Critical Incident Management training program will also be developed for staff.</t>
  </si>
  <si>
    <t>GA64046</t>
  </si>
  <si>
    <t>SCFFOUR000310</t>
  </si>
  <si>
    <t>SYDNEY CHEVRA KADISHA</t>
  </si>
  <si>
    <t>65 000 029 541</t>
  </si>
  <si>
    <t>A grant has been awarded to boost the efforts of schools and pre–schools, community organisations and local councils to address crime and anti–social behaviour by funding crime prevention initiatives that benefit the wider community. The expected outcome of the project is to protect children who are at risk of attack, harassment or violence stemming from racial or religious intolerance. The grant is expected to fund the installation of CCTV cameras and bollards, as well as staff training.</t>
  </si>
  <si>
    <t>GA64047</t>
  </si>
  <si>
    <t>SCFFOUR000280</t>
  </si>
  <si>
    <t>POLISH ROMAN CATHOLIC CENTRE INC WA</t>
  </si>
  <si>
    <t>25 245 814 919</t>
  </si>
  <si>
    <t>A grant has been awarded to boost the efforts of schools and pre–schools, community organisations and local councils to address crime and anti–social behaviour by funding crime prevention initiatives that benefit the wider community. The expected outcome of the project is to protect children who are at risk of attack, harassment or violence stemming from racial or religious intolerance. The grant is expected to fund fixed or mobile CCTV cameras as well as installing security lighting and fencing at the PRCC in Maylands WA.</t>
  </si>
  <si>
    <t>Cook</t>
  </si>
  <si>
    <t>Scott Morrison</t>
  </si>
  <si>
    <t>6051</t>
  </si>
  <si>
    <t>GA64048</t>
  </si>
  <si>
    <t>SCFFOUR000269</t>
  </si>
  <si>
    <t>NORTH VICTORIAN BUDDHIST ASSOCIATION</t>
  </si>
  <si>
    <t>76 258 758 289</t>
  </si>
  <si>
    <t>A grant has been awarded to boost the efforts of schools and pre–schools, community organisations and local councils to address crime and anti–social behaviour by funding crime prevention initiatives that benefit the wider community. The expected outcome of the project is to protect children who are at risk of attack, harassment or violence stemming from racial or religious intolerance. The grant is expected to fund the installation of 12 CCTV cameras, 20 security lights, fencing, one security system and one public address system. This will ensure ongoing community safety, asset protection and crime prevention.</t>
  </si>
  <si>
    <t>YUROKE</t>
  </si>
  <si>
    <t>3064</t>
  </si>
  <si>
    <t>GA64049</t>
  </si>
  <si>
    <t>SCFFOUR000125</t>
  </si>
  <si>
    <t>AUSTRALIAN INTERNATIONAL ISLAMIC COLLEGE BOARD INCORPORATED</t>
  </si>
  <si>
    <t>85 802 283 515</t>
  </si>
  <si>
    <t>A grant has been awarded to boost the efforts of schools and pre–schools, community organisations and local councils to address crime and anti–social behaviour by funding crime prevention initiatives that benefit the wider community. The expected outcome of the project is to protect children who are at risk of attack, harassment or violence stemming from racial or religious intolerance. The grant is expected to fund &lt;the installation of CCTV cameras, fencing, security gates, security lights, public address systems, and intercom/swipe access systems.</t>
  </si>
  <si>
    <t>DURACK</t>
  </si>
  <si>
    <t>Warringah</t>
  </si>
  <si>
    <t>Independent</t>
  </si>
  <si>
    <t>Zali Steggell</t>
  </si>
  <si>
    <t>GA66776</t>
  </si>
  <si>
    <t>SCFFOUR000829</t>
  </si>
  <si>
    <t>Church Security Upgrade</t>
  </si>
  <si>
    <t>A grant has been awarded to boost the efforts of schools and pre–schools, community organisations and local councils to address crime and anti–social behaviour by funding crime prevention initiatives that benefit the wider community. The expected outcome of the project is to protect children who are at risk of attack, harassment or violence stemming from racial or religious intolerance. The grant is expected to fund the installation of 89 CCTV cameras, 11 fencing items and security lighting.</t>
  </si>
  <si>
    <t>BAULKHAM HILLS</t>
  </si>
  <si>
    <t>2138</t>
  </si>
  <si>
    <t>GA66777</t>
  </si>
  <si>
    <t>SCFFOUR000168</t>
  </si>
  <si>
    <t>TEMPLE BETH ISRAEL</t>
  </si>
  <si>
    <t>70 099 276 439</t>
  </si>
  <si>
    <t>Project Safety – Our Children</t>
  </si>
  <si>
    <t>A grant has been awarded to boost the efforts of schools and pre–schools, community organisations and local councils to address crime and anti–social behaviour by funding crime prevention initiatives that benefit the wider community. The expected outcome of the project is to protect children who are at risk of attack, harassment or violence stemming from racial or religious intolerance. The grant is expected to fund the installation of 3 semi–automatic bollards and an intercom and swipe access system.</t>
  </si>
  <si>
    <t>GA32911</t>
  </si>
  <si>
    <t>AGSCF70458</t>
  </si>
  <si>
    <t>QUEENSLAND BLUE LIGHT ASSOCIATION INCORPORATED</t>
  </si>
  <si>
    <t>67 047 589 753</t>
  </si>
  <si>
    <t>QLD Blue Light Blue EDGE Program</t>
  </si>
  <si>
    <t>Qld Blue Light will use the grant to further develop and deliver our Blue EDGE program targeting at risk Qld youth aged 12 – 17 years. Blue EDGE (Educate, Develop, Grow, Empower) uses physical training as a tool to help young people develop discipline, learn goal setting skills and grow through their personal achievements. Participants meet twice per week for eight weeks, and finish with a full day program called Final EDGE to celebrate their achievements. While physical training, good personal hygiene and nutrition are the common basis of all programs, life skills lessons are customised to meet the specific needs of youth from each area. Participants are mentored by Police and other role models from within their local communities.</t>
  </si>
  <si>
    <t>TINGALPA DC</t>
  </si>
  <si>
    <t>Mount Morgan</t>
  </si>
  <si>
    <t>GA32912</t>
  </si>
  <si>
    <t>AGSCF70425</t>
  </si>
  <si>
    <t>BLUE LIGHT SA INC</t>
  </si>
  <si>
    <t>54 641 489 476</t>
  </si>
  <si>
    <t>Blue Light SA Youth Programs</t>
  </si>
  <si>
    <t>Blue Light SA is seeking to further develop and promote its youth programs by employing a Program Manager to research, implement, and facilitate contemporary programs with a view of increasing the number of youths engaged in Blue Light activities leading to a reduction in youth crime in South Australia. Blue Light currently operates the Living Skills program designed to provide participants with: basic problem solving skills and; selecting better choices developing self–esteem and leadership creating an awareness of self–acceptance and responsibility relationship building with family, community and police, how to avoid becoming victims or entering the Juvenile Justice System. This project will seek to expand and improve on this program.</t>
  </si>
  <si>
    <t>PORT ADELAIDE</t>
  </si>
  <si>
    <t>Iron Knob</t>
  </si>
  <si>
    <t>5601</t>
  </si>
  <si>
    <t>GA32947</t>
  </si>
  <si>
    <t>AGSCF70788</t>
  </si>
  <si>
    <t>Safe Space Five: WA PCYC's Youth Diversionary Program</t>
  </si>
  <si>
    <t>The Safe Space Program is an established WA PCYC program which runs in PCYCs throughout Western Australia; this project will fund the Safe Space Program in five communities (Bunbury, Kensington, Midland, Geraldton and Carnarvon) to engage at risk youth in diversionary and developmental activities, reducing crime and anti–social behaviour.</t>
  </si>
  <si>
    <t>Bunbury</t>
  </si>
  <si>
    <t>GA32948</t>
  </si>
  <si>
    <t>AGSCF70763</t>
  </si>
  <si>
    <t>WA PCYC's Drive to the Future Project</t>
  </si>
  <si>
    <t>WA PCYC will use the grant to run Drive to the Future at three Centres. The program targets at–risk and disadvantaged young people in the Broome, Geraldton and Kensington areas, to provide them with an opportunity to gain their Motor Vehicle Driver s Licence, thereby improving their access to employment and education opportunities they may otherwise have not been able to access. In addition, by providing quality instruction and guidance to these novice drivers, the program aims to improve overall community safety and the confidence and competence of young drivers. Drive to the Future endeavours to assist young people develop a responsible approach to driving, reducing the likelihood of their engaging in dangerous driving practices.</t>
  </si>
  <si>
    <t>Broome</t>
  </si>
  <si>
    <t>GA35886</t>
  </si>
  <si>
    <t>AGSCF70778</t>
  </si>
  <si>
    <t>WYNDARRA CENTRE INC FOR WYNDARRA BOARD OF MANAGEMENT</t>
  </si>
  <si>
    <t>38 938 615 312</t>
  </si>
  <si>
    <t xml:space="preserve">A grant has been awarded to boost the efforts of local councils and community organisations to address crime and antisocial behaviour by funding crime prevention initiatives that benefit the wider community. The expected outcome of the project is to contribute to greater community resilience and wellbeing by addressing crime, anti–social behaviour and other security risks. The grant is expected to fund the installation of 10 CCTV cameras and 10 security lights._x000D_
_x000D_
</t>
  </si>
  <si>
    <t>GA35887</t>
  </si>
  <si>
    <t>AGSCF70740</t>
  </si>
  <si>
    <t>BENDIGO SQUASH CENTRE CO–OPERATIVE LIMITED</t>
  </si>
  <si>
    <t>29 480 594 145</t>
  </si>
  <si>
    <t xml:space="preserve">A grant has been awarded to boost the efforts of local councils and community organisations to address crime and antisocial behaviour by funding crime prevention initiatives that benefit the wider community. The intended outcome of the project is to contribute to the enhancement of community safety, improve security and reduce street crime and violence through local security infrastructure that benefits the community. The grant is expected to fund the installation of 10 CCTV cameras, an alarm system and 5 security lights._x000D_
_x000D_
</t>
  </si>
  <si>
    <t>BENDIGO</t>
  </si>
  <si>
    <t>3550</t>
  </si>
  <si>
    <t>GA35888</t>
  </si>
  <si>
    <t>AGSCF70734</t>
  </si>
  <si>
    <t>ANNERLEY BAPTIST CHURCH</t>
  </si>
  <si>
    <t>76 273 586 317</t>
  </si>
  <si>
    <t xml:space="preserve">A grant has been awarded to boost the efforts of local councils and community organisations to address crime and antisocial behaviour by funding crime prevention initiatives that benefit the wider community. The expected outcome of project is to contribute to greater community resilience and wellbeing by addressing crime, anti–social behaviour and other security risks. The grant is expected to fund the installation of 11 CCTV._x000D_
_x000D_
</t>
  </si>
  <si>
    <t>ANNERLEY</t>
  </si>
  <si>
    <t>4103</t>
  </si>
  <si>
    <t>GA35889</t>
  </si>
  <si>
    <t>AGSCF70618</t>
  </si>
  <si>
    <t>SWAN VALLEY SPORTING CLUB INC</t>
  </si>
  <si>
    <t>99 186 508 968</t>
  </si>
  <si>
    <t xml:space="preserve">A grant has been awarded to boost the efforts of local councils and community organisations to address crime and antisocial behaviour by funding crime prevention initiatives that benefit the wider community. The expected outcome of the project is to contribute to the enhancement of community safety, improve security and reduce street crime and violence through local security infrastructure that benefits the community. The grant is expected to fund the installation of 16 CCTV cameras, an upgraded alarm system, and 9 window and door roller shutters._x000D_
_x000D_
</t>
  </si>
  <si>
    <t>HERNE HILL</t>
  </si>
  <si>
    <t>6056</t>
  </si>
  <si>
    <t>GA35890</t>
  </si>
  <si>
    <t>AGSCF70556</t>
  </si>
  <si>
    <t>MIGRANT RESOURCE CENTRE NORTHERN TAS INC</t>
  </si>
  <si>
    <t>58 269 822 032</t>
  </si>
  <si>
    <t xml:space="preserve">A grant has been awarded to boost the efforts of local councils and community organisations to address crime and antisocial behaviour by funding crime prevention initiatives that benefit the wider community. The expected outcome of the project is to contribute to the enhancement of community safety, improve security and reduce street crime and violence through local security infrastructure that benefits the community. The grant is expected to fund the installation of 10 CCTV cameras, 3 motion security lights and 1 alarm system._x000D_
_x000D_
</t>
  </si>
  <si>
    <t>LAUNCESTON</t>
  </si>
  <si>
    <t>7248</t>
  </si>
  <si>
    <t>GA35891</t>
  </si>
  <si>
    <t>AGSCF70298</t>
  </si>
  <si>
    <t xml:space="preserve">A grant has been awarded to boost the efforts of local councils and community organisations to address crime and antisocial behaviour by funding crime prevention initiatives that benefit the wider community. The intended outcome of the project is to contribute to greater community resilience and wellbeing by addressing crime, anti–social behaviour and other security risks. The grant is expected to fund the installation of a server that enables effective use of 5 CCTV cameras._x000D_
_x000D_
</t>
  </si>
  <si>
    <t>WANTIRNA STH</t>
  </si>
  <si>
    <t>GA35893</t>
  </si>
  <si>
    <t>AGSCF69895</t>
  </si>
  <si>
    <t>The Trustee for THE SALVATION ARMY (SA) PROPERTY TRUST</t>
  </si>
  <si>
    <t>13 320 346 330</t>
  </si>
  <si>
    <t xml:space="preserve">A grant has been awarded to boost the efforts of local councils and community organisations to address crime and antisocial behaviour by funding crime prevention initiatives that benefit the community organisation. The grant is expected to provide 6 CCTV cameras and monitors to provide safety for staff and young people at the Salvation Army Youth Homeless Shelter in Salisbury Downs._x000D_
_x000D_
</t>
  </si>
  <si>
    <t>BLACKBURN</t>
  </si>
  <si>
    <t>5108</t>
  </si>
  <si>
    <t>1-Jan-2020 to 31-Dec-2020</t>
  </si>
  <si>
    <t>44,073</t>
  </si>
  <si>
    <t>$15,719,459,198.66</t>
  </si>
  <si>
    <t>GA72107</t>
  </si>
  <si>
    <t>SCFFOUR000421</t>
  </si>
  <si>
    <t>KEHILLAT KADIMAH LIMITED</t>
  </si>
  <si>
    <t>34 620 597 640</t>
  </si>
  <si>
    <t>A grant has been awarded to boost the efforts of schools and pre–schools, community organisations and local councils to address crime and anti–social behaviour by funding crime prevention initiatives that benefit the wider community. The expected outcome of the project is to protect children who are at risk of attack, harassment or violence stemming from racial or religious intolerance. The grant is expected to fund of 12 CCVT cameras, a security and alarm system, an intercom and swipe access system, security fencing and gates, employ a security guard, and deliver an engagement and resilience package.</t>
  </si>
  <si>
    <t>ROSE BAY</t>
  </si>
  <si>
    <t>ok</t>
  </si>
  <si>
    <t>GA145059</t>
  </si>
  <si>
    <t>SCFVIG000584</t>
  </si>
  <si>
    <t>GO3112</t>
  </si>
  <si>
    <t>HA 20/21 National Security and Criminal Justice</t>
  </si>
  <si>
    <t>Security Guard Project – Carmel School</t>
  </si>
  <si>
    <t>A grant has been awarded to boost the efforts of schools and pre–schools, community organisations and local councils to address crime and anti–social behaviour by funding crime prevention initiatives that benefit the wider community or community organisations. The expected outcome of the project is to protect people in the community who are at risk of attack, harassment or violence stemming from racial or religious intolerance. The grant is expected to fund the hiring costs of two security guards at the Carmel Primary and High school campuses in Dianella, Western Australia.</t>
  </si>
  <si>
    <t>Open Competitive</t>
  </si>
  <si>
    <t>GA130996</t>
  </si>
  <si>
    <t>SCFVIG000492</t>
  </si>
  <si>
    <t>NEWTOWN SYNAGOGUE INCORPORATED</t>
  </si>
  <si>
    <t>38 042 014 328</t>
  </si>
  <si>
    <t>Newtown Synagogue Security Upgrade</t>
  </si>
  <si>
    <t>A grant has been awarded to boost the efforts of schools and pre–schools, community organisations and local councils to address crime and anti–social behaviour by funding crime prevention initiatives that benefit the wider community or community organisations. The expected outcome of the project is to protect people in the community who are at risk of attack, harassment or violence stemming from racial or religious intolerance. The grant is expected to fund the installation of perimeter fencing, 13 CCTV cameras, 3 intercom and swipe access items, and 3 security and alarm systems at key locations at the Newtown Synagogue in Newtown, New South Wales.</t>
  </si>
  <si>
    <t>NEWTOWN</t>
  </si>
  <si>
    <t>GA140208</t>
  </si>
  <si>
    <t>SCFVIG000171</t>
  </si>
  <si>
    <t>GULARGAMBONE PRE SCHOOL INCORPORATED</t>
  </si>
  <si>
    <t>48 231 953 719</t>
  </si>
  <si>
    <t>Safer Gulargambone Preschool Project</t>
  </si>
  <si>
    <t>A grant has been awarded to boost the efforts of schools and pre–schools, community organisations and local councils to address crime and anti–social behaviour by funding crime prevention initiatives that benefit the wider community or community organisations. The expected outcome of the project is to protect people in the community who are at risk of attack, harassment or violence stemming from racial or religious intolerance. The grant is expected to fund the purchase and installation of 10 CCTV cameras, seven security lights, fencing, two bollards, one security and alarm system, and one intercom and swipe access system.</t>
  </si>
  <si>
    <t>GULARGAMBONE</t>
  </si>
  <si>
    <t>Check</t>
  </si>
  <si>
    <t>GA134064</t>
  </si>
  <si>
    <t>SCFVIG000165</t>
  </si>
  <si>
    <t>NORTH EASTERN JEWISH WAR MEMORIAL CENTRE INC</t>
  </si>
  <si>
    <t>67 158 164 835</t>
  </si>
  <si>
    <t>Measures to improve safety and securityof members of the NEJC</t>
  </si>
  <si>
    <t>A grant has been awarded to boost the efforts of schools and pre–schools, community organisations and local councils to address crime and anti–social behaviour by funding crime prevention initiatives that benefit the wider community or community organisations. The expected outcome of the project is to protect people in the community who are at risk of attack, harassment or violence stemming from racial or religious intolerance. The grant is expected to fund the installation of 1 security and alarm system including battery backup, 5 spotlights and 2 single and 1 double SOLANOVA solar powered security light systems, 23 CCTV cameras, 13 swipe access items including upgrading locks at the North Eastern Jewish Memorial Centre in Doncaster, Victoria.</t>
  </si>
  <si>
    <t>DONCASTER</t>
  </si>
  <si>
    <t>Menzies</t>
  </si>
  <si>
    <t>Kevin Andrews</t>
  </si>
  <si>
    <t>GA145058</t>
  </si>
  <si>
    <t>SCFVIG001119</t>
  </si>
  <si>
    <t>CHRISTIAN CITY CHURCH BRIDGEMAN DOWNS PROPERTY LTD</t>
  </si>
  <si>
    <t>34 053 150 039</t>
  </si>
  <si>
    <t>C3 Church East Brisbane Safety and Security Upgrade Project</t>
  </si>
  <si>
    <t>A grant has been awarded to boost the efforts of schools and pre–schools, community organisations and local councils to address crime and anti–social behaviour by funding crime prevention initiatives that benefit the wider community or community organisations. The expected outcome of the project is to protect people in the community who are at risk of attack, harassment or violence stemming from racial or religious intolerance.  The grant is expected to fund the installation of security infrastructure including 14 CCTV cameras, 18 security lights, 10 bollards, an intercom and swipe card access system, a security alarm system, a public address system, laminated glazing of 16 windows and upgrade fencing and gates at key locations at C3 Church Inner East in East Brisbane, Queensland.</t>
  </si>
  <si>
    <t>ASPLEY</t>
  </si>
  <si>
    <t>GA145061</t>
  </si>
  <si>
    <t>SCFVIG000232</t>
  </si>
  <si>
    <t>NEFESH SYNAGOGUE LIMITED</t>
  </si>
  <si>
    <t>31 164 261 803</t>
  </si>
  <si>
    <t>Nefesh Community Centre and Synagogue Security Upgrade</t>
  </si>
  <si>
    <t>A grant has been awarded to boost the efforts of schools and pre–schools, community organisations and local councils to address crime and anti–social behaviour by funding crime prevention initiatives that benefit the wider community or community organisations. The expected outcome of the project is to protect people in the community who are at risk of attack, harassment or violence stemming from racial or religious intolerance. The grant is expected to fund security infrastructure including an estimated 25 CCTV cameras, outdoor security lighting, perimeter fencing, a security alarm and duress system, an intercom and swipe access system, bollards and blast proof glass at key locations at Nefesh Community Centre and Synagogue in Bondi, New South Wales.</t>
  </si>
  <si>
    <t>BONDI BEACH</t>
  </si>
  <si>
    <t>GA145060</t>
  </si>
  <si>
    <t>SCFVIG000258</t>
  </si>
  <si>
    <t>COA SYDNEY INCORPORATED</t>
  </si>
  <si>
    <t>93 543 834 464</t>
  </si>
  <si>
    <t>COA Security Upgrade</t>
  </si>
  <si>
    <t>A grant has been awarded to boost the efforts of schools and pre–schools, community organisations and local councils to address crime and anti–social behaviour by funding crime prevention initiatives that benefit the wider community or community organisations. The expected outcome of the project is to protect people in the community who are at risk of attack, harassment or violence stemming from racial or religious intolerance. The grant is expected to fund the installation of 12 CCTV cameras, security and alarm systems and intercom and swipe access systems in Woollahra in New South Wales.</t>
  </si>
  <si>
    <t>GA127092</t>
  </si>
  <si>
    <t>SCFVIG000861</t>
  </si>
  <si>
    <t>GRIFFITH CITY COUNCIL</t>
  </si>
  <si>
    <t>81 274 100 792</t>
  </si>
  <si>
    <t>Griffith CBD Security Upgrade</t>
  </si>
  <si>
    <t>A grant has been awarded to boost the efforts of schools and preschools, community organisations and local councils to address crime and antisocial behaviour by funding crime prevention initiatives that benefit the wider community or community organisations. The expected outcome of the project is to protect people in the community who are at risk of attack, harassment or violence stemming from racial or religious intolerance. Â The grant is expected to fund the installation of 81 CCTV cameras linked to the Local Area Command, and 6 overhead security lights at key locations in the Griffith Central Business District precinct (including Yambil Street, Banna Avenue and Olympic Street), in New South Wales.</t>
  </si>
  <si>
    <t>GRIFFITH</t>
  </si>
  <si>
    <t>GA69175</t>
  </si>
  <si>
    <t>SCFFOUR000154</t>
  </si>
  <si>
    <t>NOORUL ISLAM SOCIETY</t>
  </si>
  <si>
    <t>65 782 688 672</t>
  </si>
  <si>
    <t>A grant has been awarded to boost the efforts of schools and pre–schools, community organisations and local councils to address crime and anti–social behaviour by funding crime prevention initiatives that benefit the wider community. The expected outcome of the project is to protect children who are at risk of attack, harassment or violence stemming from racial or religious intolerance. The grant is expected to fund the installation of 30 CCTV cameras as well as lighting and security systems</t>
  </si>
  <si>
    <t>BENNETT SPRINGS</t>
  </si>
  <si>
    <t>GA70716</t>
  </si>
  <si>
    <t>SCFFOUR001134</t>
  </si>
  <si>
    <t>CARLTON PRIMARY SCHOOL</t>
  </si>
  <si>
    <t>93 241 094 258</t>
  </si>
  <si>
    <t>Safer Communities Fund – Round Four</t>
  </si>
  <si>
    <t>A grant has been awarded to boost the efforts of schools and pre–schools, community organisations and local councils to address crime and anti–social behaviour by funding crime prevention initiatives that benefit the wider community. The expected outcome of the project is to protect children who are at risk of attack, harassment or violence stemming from racial or religious intolerance. The grant is expected to fund the delivery of an integrated after–school program, including  the Live and Learn Program in partnership with Save the Children and sports activities in partnership with the YMCA.</t>
  </si>
  <si>
    <t>CARLTON</t>
  </si>
  <si>
    <t>GA72651</t>
  </si>
  <si>
    <t>SCFFOUR000336</t>
  </si>
  <si>
    <t>A grant has been awarded to boost the efforts of schools and pre–schools, community organisations and local councils to address crime and anti–social behaviour by funding crime prevention initiatives that benefit the wider community. The expected outcome of the project is to protect children who are at risk of attack, harassment or violence stemming from racial or religious intolerance. The grant is expected to fund the delivery of an engagement program – the Safe School Project –  for young people aged 12 –17 at Belmont City College in Belmont, WA.</t>
  </si>
  <si>
    <t>GA141785</t>
  </si>
  <si>
    <t>SCFVIG000768</t>
  </si>
  <si>
    <t>SRI GURU SINGH SABHA SIKH CULTURAL SOCIETY OF VICTORIA INCORPORATED</t>
  </si>
  <si>
    <t>13 553 721 764</t>
  </si>
  <si>
    <t>Safe and Secure Place for Worship</t>
  </si>
  <si>
    <t>A grant has been awarded to boost the efforts of schools and preschools, community organisations and local councils to address crime and antisocial behaviour by funding crime prevention initiatives that benefit the wider community or community organisations. The expected outcome of the project is to protect people in the community who are at risk of attack, harassment or violence stemming from racial or religious intolerance. The grant is expected to fund 82 CCTV cameras, 20 security lighting items, fencing, 20 bollards, one security and alarm system, 10 public address system items, and 19 intercoms and swipe access items at their temple located in Craigieburn, Victoria</t>
  </si>
  <si>
    <t>CRAIGIEBURN</t>
  </si>
  <si>
    <t>GA71163</t>
  </si>
  <si>
    <t>SCFFOUR000242</t>
  </si>
  <si>
    <t>AL–HIDAYAH ISLAMIC EDUCATION ADMIN INC</t>
  </si>
  <si>
    <t>72 481 406 449</t>
  </si>
  <si>
    <t>A grant has been awarded to boost the efforts of schools and pre–schools, community organisations and local councils to address crime and anti–social behaviour by funding crime prevention initiatives that benefit the wider community. The expected outcome of the project is to protect children who are at risk of attack, harassment or violence stemming from racial or religious intolerance. The grant is expected to fund the installation of 5 CCTV cameras, fencing of the front boundary, an automatic access gate, motion activated LED security lights, and secure two–way radios.</t>
  </si>
  <si>
    <t>VICTORIA</t>
  </si>
  <si>
    <t>GA71971</t>
  </si>
  <si>
    <t>SCFFOUR001125</t>
  </si>
  <si>
    <t>ROSIE'S PLACE INC</t>
  </si>
  <si>
    <t>67 028 901 946</t>
  </si>
  <si>
    <t>A grant has been awarded to boost the efforts of schools and pre–schools, community organisations and local councils to address crime and anti–social behaviour by funding crime prevention initiatives that benefit the wider community. The expected outcome of the project is to protect children who are at risk of attack, harassment or violence stemming from racial or religious intolerance. The grant is expected to fund the development and delivery of an engagement program aimed at children, families, community members, and organisations, undertaken at Rosie's Place, in Greater Western Sydney.</t>
  </si>
  <si>
    <t>ROOTY HILL</t>
  </si>
  <si>
    <t>Rooty Hill</t>
  </si>
  <si>
    <t>Chifley</t>
  </si>
  <si>
    <t>Ed Husic</t>
  </si>
  <si>
    <t>GA71972</t>
  </si>
  <si>
    <t>SCFFOUR000997</t>
  </si>
  <si>
    <t>TURKISH ISLAMIC SOCIETY OF VICTORIA</t>
  </si>
  <si>
    <t>85 488 156 913</t>
  </si>
  <si>
    <t>A grant has been awarded to boost the efforts of schools and pre–schools, community organisations and local councils to address crime and anti–social behaviour by funding crime prevention initiatives that benefit the wider community. The expected outcome of the project is to protect children who are at risk of attack, harassment or violence stemming from racial or religious intolerance. The grant is expected to fund the installation of CCTV cameras, security lights, bollards, a public address system and upgrade of doors with installation of access control systems. The grantee will also contract a security guard, and develop quarterly education and training programs based on effective integration, awareness and culture diversity for Islamic Centre staff, local and wider community.</t>
  </si>
  <si>
    <t>AVONDALE HEIGHTS</t>
  </si>
  <si>
    <t>Wills</t>
  </si>
  <si>
    <t>Peter Khalil</t>
  </si>
  <si>
    <t>GA71973</t>
  </si>
  <si>
    <t>SCFFOUR000925</t>
  </si>
  <si>
    <t>HINDU SOCIETY OF NEW SOUTH WALES INCORPORATED</t>
  </si>
  <si>
    <t>86 490 598 397</t>
  </si>
  <si>
    <t>A grant has been awarded to boost the efforts of schools and pre–schools, community organisations and local councils to address crime and anti–social behaviour by funding crime prevention initiatives that benefit the wider community. The expected outcome of the project is to protect children who are at risk of attack, harassment or violence stemming from racial or religious intolerance. The grant is expected to fund the installation of CCTV cameras,  security lights,  fencing items, security/alarm systems, swipe access systems, and upgrade of doors at the Sydney Shakti Temple.  In addition, the grantee will deliver online training and a workshop for staff and volunteers on emergency procedures, safety features of the site, and community and personal safety training aimed at fostering social cohesion by recognising and responding to antisocial behaviour and reducing the risk of crime.</t>
  </si>
  <si>
    <t>GA71974</t>
  </si>
  <si>
    <t>SCFFOUR000906</t>
  </si>
  <si>
    <t>QUEENSLAND EDUCATION &amp; CULTURAL FOUNDATION LIMITED</t>
  </si>
  <si>
    <t>53 092 877 999</t>
  </si>
  <si>
    <t>A grant has been awarded to boost the efforts of schools and pre–schools, community organisations and local councils to address crime and anti–social behaviour by funding crime prevention initiatives that benefit the wider community. The expected outcome of the project is to protect children who are at risk of attack, harassment or violence stemming from racial or religious intolerance. The grant is expected to fund the installation of installation of perimeter fencing and 5 gates, 17 CCTV cameras, 7 security lights, 10 bollards, upgrade the access control system and conduct incident response training for staff at the Wisdom College campus in Calamvale, QLD.  In addition, the grantee will contract security guards for special events, Ramadan and other occasions when deemed necessary.</t>
  </si>
  <si>
    <t>GA71975</t>
  </si>
  <si>
    <t>SCFFOUR000893</t>
  </si>
  <si>
    <t>JEWISH LIBRARY OF AUSTRALIA LIMITED</t>
  </si>
  <si>
    <t>94 154 907 007</t>
  </si>
  <si>
    <t>A grant has been awarded to boost the efforts of schools and pre–schools, community organisations and local councils to address crime and anti–social behaviour by funding crime prevention initiatives that benefit the wider community. The expected outcome of the project is to protect children who are at risk of attack, harassment or violence stemming from racial or religious intolerance. The grant is expected to fund the upgrade of the CCTV security system at the Jewish Library of Australia in Caulfield – purchase and install 1 recorder, 2 cameras and 17 security lights. The grantee will also contract security guards and engage a contractor to conduct a staff training program.</t>
  </si>
  <si>
    <t>GA71976</t>
  </si>
  <si>
    <t>SCFFOUR000888</t>
  </si>
  <si>
    <t>A grant has been awarded to boost the efforts of schools and pre–schools, community organisations and local councils to address crime and anti–social behaviour by funding crime prevention initiatives that benefit the wider community. The expected outcome of the project is to protect children who are at risk of attack, harassment or violence stemming from racial or religious intolerance. The grant is expected to fund the development and delivery of a community engagement program for young people, delivered from two community centres in Orange, NSW.</t>
  </si>
  <si>
    <t>GA71977</t>
  </si>
  <si>
    <t>SCFFOUR000774</t>
  </si>
  <si>
    <t>VICTORIAN ARABIC SOCIAL SERVICES INC</t>
  </si>
  <si>
    <t>19 633 403 991</t>
  </si>
  <si>
    <t>A grant has been awarded to boost the efforts of schools and pre–schools, community organisations and local councils to address crime and anti–social behaviour by funding crime prevention initiatives that benefit the wider community. The expected outcome of the project is to protect children who are at risk of attack, harassment or violence stemming from racial or religious intolerance. The grant is expected fund the delivery an engagement program for volunteers at local religious places of worship and community centres, to provide Certificate II level Security training and a focus on security techniques relevant to facilities.   The project will be delivered by Victorian Arabic Social Services, located at Broadmeadows, VIC.</t>
  </si>
  <si>
    <t>BROADMEADOWS</t>
  </si>
  <si>
    <t>GA71978</t>
  </si>
  <si>
    <t>SCFFOUR000772</t>
  </si>
  <si>
    <t>HACKHAM WEST COMMUNITY CENTRE INC</t>
  </si>
  <si>
    <t>37 164 327 634</t>
  </si>
  <si>
    <t>A grant has been awarded to boost the efforts of schools and pre–schools, community organisations and local councils to address crime and anti–social behaviour by funding crime prevention initiatives that benefit the wider community. The expected outcome of the project is to protect children who are at risk of attack, harassment or violence stemming from racial or religious intolerance. The grant is expected to fund the contracting of two security guards at the Hackham West Community Centre in South Australia; and deliver a two–day engagement program to 50 community centre staff.</t>
  </si>
  <si>
    <t>Amanda Rishworth</t>
  </si>
  <si>
    <t>GA71979</t>
  </si>
  <si>
    <t>SCFFOUR000515</t>
  </si>
  <si>
    <t>GUIDING LIGHT INC</t>
  </si>
  <si>
    <t>84 990 759 527</t>
  </si>
  <si>
    <t>A grant has been awarded to boost the efforts of schools and pre–schools, community organisations and local councils to address crime and anti–social behaviour by funding crime prevention initiatives that benefit the wider community. The expected outcome of the project is to protect children who are at risk of attack, harassment or violence stemming from racial or religious intolerance. The grant is expected to fund the installation of CCTV cameras, bollards, security lights, an automatic locking system on Level 1 and 2 doors, an upgrade of the alarm system and doors with installation of access control systems at the Markaz Imam Ahmad Mosque in Liverpool, NSW.  The grant will also fund the contracting of security guards for a 3 month period.</t>
  </si>
  <si>
    <t>LIVERPOOL</t>
  </si>
  <si>
    <t>GA71980</t>
  </si>
  <si>
    <t>SCFFOUR000476</t>
  </si>
  <si>
    <t>THE PRESBYTERIAN CHURCH NEW SOUTH WALES PROPERTY TRUST</t>
  </si>
  <si>
    <t>82 247 231 838</t>
  </si>
  <si>
    <t>A grant has been awarded to boost the efforts of schools and pre–schools, community organisations and local councils to address crime and anti–social behaviour by funding crime prevention initiatives that benefit the wider community. The expected outcome of the project is to protect children who are at risk of attack, harassment or violence stemming from racial or religious intolerance. The grant is expected to fund the installation of perimeter fencing, CCTV cameras, security lights, bollards and upgrade of the front and rear doors at the Indonesian Presbyterian Church in Kingsford, NSW.  The grantee will also facilitate safety briefings for church members and church management with local police, and participate in a security conference and site study.</t>
  </si>
  <si>
    <t>STRAWBERRY HILLS</t>
  </si>
  <si>
    <t>GA71981</t>
  </si>
  <si>
    <t>SCFFOUR000324</t>
  </si>
  <si>
    <t>ISLAMIC SHIA COUNCIL OF QUEENSLAND LTD</t>
  </si>
  <si>
    <t>80 148 111 406</t>
  </si>
  <si>
    <t>A grant has been awarded to boost the efforts of schools and pre–schools, community organisations and local councils to address crime and anti–social behaviour by funding crime prevention initiatives that benefit the wider community. The expected outcome of the project is to protect children who are at risk of attack, harassment or violence stemming from racial or religious intolerance. The grant is expected to fund an upgrade of the perimeter fencing and installation of a motorised gate, purchase and installation of CCTV cameras, security lights and alarm system at the Islamic Shia Council of Queensland (ISCQ) in Underwood.</t>
  </si>
  <si>
    <t>HOPE ISLAND</t>
  </si>
  <si>
    <t>GA71982</t>
  </si>
  <si>
    <t>SCFFOUR000223</t>
  </si>
  <si>
    <t>MORELLA COMMUNITY CENTRE INCORPORATED</t>
  </si>
  <si>
    <t>79 020 077 552</t>
  </si>
  <si>
    <t>A grant has been awarded to boost the efforts of schools and pre–schools, community organisations and local councils to address crime and anti–social behaviour by funding crime prevention initiatives that benefit the wider community. The expected outcome of the project is to protect children who are at risk of attack, harassment or violence stemming from racial or religious intolerance. The grant is expected to fund the development and delivery the Standing Together Parafield Gardens â€“ Families, Children and Young People Project in Parafield Gardens, South Australia. This involves the delivery of research, training and engagement activities to promote social cohesion and culturally and linguistically safe services and safe spaces for children and young people</t>
  </si>
  <si>
    <t>PARAFIELD GARDENS</t>
  </si>
  <si>
    <t>Makin</t>
  </si>
  <si>
    <t>Tony Zappia</t>
  </si>
  <si>
    <t>GA133788</t>
  </si>
  <si>
    <t>SCFVNT000026</t>
  </si>
  <si>
    <t>GO3114</t>
  </si>
  <si>
    <t>YUENDUMU WOMEN'S CENTRE ABORIGINAL CORPORATION</t>
  </si>
  <si>
    <t>24 961 528 593</t>
  </si>
  <si>
    <t>Yuendumu Women's Centre Security Upgrades</t>
  </si>
  <si>
    <t>A grant has been awarded to boost the efforts of schools and preschools, community organisations and local councils to address crime and antisocial behaviour by funding crime prevention initiatives that benefit the wider community or community organisations in the Northern Territory. The expected outcome of the project is to protect people in the community who are at risk of attack, harassment or violence stemming from crime and/or anti–social behaviour. The grant is expected to fund the purchase and installation of security infrastructure which includes 40 CCTV cameras, 12 security lights, security fencing (including protection of rooftop solar panels) and security covers for air–conditioning units at the Women's Centre, Cultural and Community Centre, Safe House and staff accommodation in Yuendumu.</t>
  </si>
  <si>
    <t>YUENDUMU VIA ALICE SPRINGS</t>
  </si>
  <si>
    <t>GA72146</t>
  </si>
  <si>
    <t>SCFFOUR000896</t>
  </si>
  <si>
    <t>HAMAZKAINE – ARSHAK &amp; SOPHIE GALSTAUN COLLEGE LIMITED</t>
  </si>
  <si>
    <t>78 930 526 912</t>
  </si>
  <si>
    <t>A grant has been awarded to boost the efforts of schools and pre–schools, community organisations and local councils to address crime and anti–social behaviour by funding crime prevention initiatives that benefit the wider community. The expected outcome of the project is to protect children who are at risk of attack, harassment or violence stemming from racial or religious intolerance. The grant is expected to fund the installation of 21 CCTV cameras, perimeter security fencing and an automatic access gate.</t>
  </si>
  <si>
    <t>INGLESIDE</t>
  </si>
  <si>
    <t>GA141782</t>
  </si>
  <si>
    <t>SCFVIG001085</t>
  </si>
  <si>
    <t>NAPRANUM ABORIGINAL SHIRE COUNCIL</t>
  </si>
  <si>
    <t>43 593 215 992</t>
  </si>
  <si>
    <t>Security Lighting – Napranum community</t>
  </si>
  <si>
    <t>A grant has been awarded to boost the efforts of schools and preschools, community organisations and local councils to address crime and antisocial behaviour by funding crime prevention initiatives that benefit the wider community or community organisations. The expected outcome of the project is to protect people in the community who are at risk of attack, harassment or violence stemming from racial or religious intolerance. The grant is expected to fund the purchase and installation of reticulated lighting to approximate length of 330 metres and 43 security lighting items at key locations across Napranum in Far North Queensland</t>
  </si>
  <si>
    <t>WEIPA</t>
  </si>
  <si>
    <t>GA127193</t>
  </si>
  <si>
    <t>SCFVNT000012</t>
  </si>
  <si>
    <t>GOODSTART EARLY LEARNING LTD</t>
  </si>
  <si>
    <t>69 139 967 794</t>
  </si>
  <si>
    <t>Safety First Project</t>
  </si>
  <si>
    <t>A grant has been awarded to boost the efforts of schools and preschools, community organisations and local councils to address crime and antisocial behaviour by funding crime prevention initiatives that benefit the wider community or community organisations in the Northern Territory. The expected outcome of the project is to protect people in the community who are at risk of attack, harassment or violence stemming from crime and/or anti–social behaviour. The grant is expected to fund the installation of 50 CCTV cameras, 22 security lights and security fencing at key locations across 11 early learning centres in Bakewell, Bees Creek, Berrimah, Eaton, Moulden, Nightcliff, Durack, Woolner, Tiwi and Wulagi, Northern Territory.</t>
  </si>
  <si>
    <t>MAWSON LAKES</t>
  </si>
  <si>
    <t>BAKEWELL</t>
  </si>
  <si>
    <t>GA72677</t>
  </si>
  <si>
    <t>SCFFOUR000927</t>
  </si>
  <si>
    <t>BREAKAWAY ABORIGINAL CORPORATION</t>
  </si>
  <si>
    <t>30 344 036 271</t>
  </si>
  <si>
    <t>A grant has been awarded to boost the efforts of schools and pre–schools, community organisations and local councils to address crime and anti–social behaviour by funding crime prevention initiatives that benefit the wider community. The expected outcome of the project is to protect children who are at risk of attack, harassment or violence stemming from racial or religious intolerance. The grant is expected to fund the delivery of a social cohesion project based on a traditional approach used by indigenous people, for up to 50 students and their families from participating high schools in the Bunbury–Geographe region in WA.</t>
  </si>
  <si>
    <t>GA120282</t>
  </si>
  <si>
    <t>SCFVIG000594</t>
  </si>
  <si>
    <t>CHRISTIAN EDUCATION FOUNDATION LIMITED</t>
  </si>
  <si>
    <t>83 077 259 628</t>
  </si>
  <si>
    <t>CCTV protection</t>
  </si>
  <si>
    <t>A grant has been awarded to boost the efforts of schools and pre–schools, community organisations and local councils to address crime and anti–social behaviour by funding crime prevention initiatives that benefit the wider community or community organisations. The expected outcome of the project is to protect people in the community who are at risk of attack, harassment or violence stemming from racial or religious intolerance. The grant is expected to fund the installation of 32 CCTV cameras at Charlton Christian College in Fassifern, New South Wales.</t>
  </si>
  <si>
    <t>GA142848</t>
  </si>
  <si>
    <t>SCFVIG000801</t>
  </si>
  <si>
    <t>ARALUEN CENTRE</t>
  </si>
  <si>
    <t>45 056 676 558</t>
  </si>
  <si>
    <t>Araluen Diamond Creek</t>
  </si>
  <si>
    <t>A grant has been awarded to boost the efforts of schools and preschools, community organisations and local councils to address crime and antisocial behaviour by funding crime prevention initiatives that benefit the wider community or community organisations. The expected outcome of the project is to protect people in the community who are at risk of attack, harassment or violence stemming from racial or religious intolerance. The grant is expected to fund the installation of 2 CCTV cameras, upgrade of supporting software and NVR capacity, and security lighting at Araluen Centre in Diamond Creek, Victoria.</t>
  </si>
  <si>
    <t>DIAMOND CREEK</t>
  </si>
  <si>
    <t>GA126743</t>
  </si>
  <si>
    <t>SCFVIG000585</t>
  </si>
  <si>
    <t>ANGLICAN PARISH OF LYNWOOD–LANGFORD– FERNDALE</t>
  </si>
  <si>
    <t>26 860 355 671</t>
  </si>
  <si>
    <t>Upgrade security of St Augustine's Worship Centre</t>
  </si>
  <si>
    <t>A grant has been awarded to boost the efforts of schools and preschools, community organisations and local councils to address crime and antisocial behaviour by funding crime prevention initiatives that benefit the wider community or community organisations. The expected outcome of the project is to protect people in the community who are at risk of attack, harassment or violence stemming from racial or religious intolerance. The grant is expected to fund purchase and installation of eight CCTV cameras, one alarm system, and upgrade windows and doors to an enhanced locking system on doors and security screens to glazed areas at St Augustine's Anglican Church Parish of Lynwood–Langford–Parkwood in Lynwood, Western Australia.</t>
  </si>
  <si>
    <t>LYNWOOD</t>
  </si>
  <si>
    <t>GA122834</t>
  </si>
  <si>
    <t>SCFVIG000476</t>
  </si>
  <si>
    <t>Safe Spaces</t>
  </si>
  <si>
    <t>A grant has been awarded to boost the efforts of schools and pre–schools, community organisations and local councils to address crime and anti–social behaviour by funding crime prevention initiatives that benefit the wider community or community organisations. The expected outcome of the project is to protect people in the community who are at risk of attack, harassment or violence stemming from racial or religious intolerance. The grant is expected to fund the installation of 7 CCTV cameras and 33 swipe and access door locks with management system.</t>
  </si>
  <si>
    <t>GA139959</t>
  </si>
  <si>
    <t>SCFVIG000502</t>
  </si>
  <si>
    <t>EMANUEL SCHOOL</t>
  </si>
  <si>
    <t>A safer Emanuel School community</t>
  </si>
  <si>
    <t>A grant has been awarded to boost the efforts of schools and preschools, community organisations and local councils to address crime and antisocial behaviour by funding crime prevention initiatives that benefit the wider community or community organisations. The expected outcome of the project is to protect people in the community who are at risk of attack, harassment or violence stemming from racial or religious intolerance. The grant is expected to fund the engagement of three security guards at The Emanuel School in Randwick, New South Wales.</t>
  </si>
  <si>
    <t>GA123618</t>
  </si>
  <si>
    <t>SCFVIG000658</t>
  </si>
  <si>
    <t>External Blast Proofing Windows and Installation of Bollards at BWJCC</t>
  </si>
  <si>
    <t>A grant has been awarded to boost the efforts of schools and preschools, community organisations and local councils to address crime and antisocial behaviour by funding crime prevention initiatives that benefit the wider community or community organisations. The expected outcome of the project is to protect people in the community who are at risk of attack, harassment or violence stemming from racial or religious intolerance.  The grant is expected to fund blast proofing of 170 existing windows and 11 crash proof bollards at key locations at the Beth Weizmann Community Centre in Caulfield, Victoria.</t>
  </si>
  <si>
    <t>GA123619</t>
  </si>
  <si>
    <t>SCFVIG000105</t>
  </si>
  <si>
    <t>BEGA VALLEY SHIRE COUNCIL</t>
  </si>
  <si>
    <t>26 987 935 332</t>
  </si>
  <si>
    <t>Delivering safer community infrastructure in the Bega Valley</t>
  </si>
  <si>
    <t>A grant has been awarded to boost the efforts of schools and preâ€“schools, community organisations and local councils to address crime and antiâ€“social behaviour by funding crime prevention initiatives that benefit the wider community or community organisations. The expected outcome of the project is to protect people in the community who are at risk of attack, harassment or violence stemming from racial or religious intolerance.  The grant is expected to fund the installation of 28 intercom and swipe access items, 2 public address systems; 2 security and alarm systems; 4 security lights; and 2 CCTV cameras at key locations including the Bega Valley Shire Council Complex and Bega Valley Regional Learning Centre in Bega and Merimbula, New South Wales.</t>
  </si>
  <si>
    <t>GA141566</t>
  </si>
  <si>
    <t>SCFVIG000397</t>
  </si>
  <si>
    <t>WAVERLEY COUNCIL</t>
  </si>
  <si>
    <t>12 502 583 608</t>
  </si>
  <si>
    <t>Crowded Place Safety &amp; Hostile Vehicle Mitigation</t>
  </si>
  <si>
    <t>A grant has been awarded to boost the efforts of schools and preschools, community organisations and local councils to address crime and antisocial behaviour by funding crime prevention initiatives that benefit the wider community or community organisations. The expected outcome of the project is to protect people in the community who are at risk of attack, harassment or violence stemming from racial or religious intolerance. The grant is expected to fund the installation of a 130m engineered wall and 109 bollards at Bondi Beach and Oxford Street Mall, Bondi Junction in New South Wales.</t>
  </si>
  <si>
    <t>GA144565</t>
  </si>
  <si>
    <t>SCFVIG000400</t>
  </si>
  <si>
    <t>INGHAM STATE HIGH SCHOOL</t>
  </si>
  <si>
    <t>87 602 197 874</t>
  </si>
  <si>
    <t>Ingham State High School Security Infastructure Project</t>
  </si>
  <si>
    <t>A grant has been awarded to boost the efforts of schools and preschools, community organisations and local councils to address crime and antisocial behaviour by funding crime prevention initiatives that benefit the wider community or community organisations. The expected outcome of the project is to protect people in the community who are at risk of attack, harassment or violence stemming from racial or religious intolerance. The grant is expected to fund the installation of fencing and a security alarm system at Ingham State High School, Northern Queensland</t>
  </si>
  <si>
    <t>Ingham</t>
  </si>
  <si>
    <t>GA127887</t>
  </si>
  <si>
    <t>SCFVIG000561</t>
  </si>
  <si>
    <t>CUMBERLAND COUNCIL</t>
  </si>
  <si>
    <t>22 798 563 329</t>
  </si>
  <si>
    <t>Improving safety and addressing intolerance in Cumberland</t>
  </si>
  <si>
    <t>A grant has been awarded to boost the efforts of schools and pre–schools, community organisations and local councils to address crime and anti–social behaviour by funding crime prevention initiatives that benefit the wider community or community organisations. The expected outcome of the project is to protect people in the community who are at risk of attack, harassment or violence stemming from racial or religious intolerance. The grant is expected to fund 10 relocatable CCTV cameras in hotspot locations in the Cumberland local government region.</t>
  </si>
  <si>
    <t>MERRYLANDS</t>
  </si>
  <si>
    <t>Parramatta</t>
  </si>
  <si>
    <t>Julie Owens</t>
  </si>
  <si>
    <t>GA140210</t>
  </si>
  <si>
    <t>SCFVIG000006</t>
  </si>
  <si>
    <t>YAVNEH COLLEGE NOMINEES PTY LTD</t>
  </si>
  <si>
    <t>26 005 466 124</t>
  </si>
  <si>
    <t>Leibler Yavneh College Safer Community Project</t>
  </si>
  <si>
    <t>A grant has been awarded to boost the efforts of schools and pre–schools, community organisations and local councils to address crime and anti–social behaviour by funding crime prevention initiatives that benefit the wider community or community organisations. The expected outcome of the project is to protect people in the community who are at risk of attack, harassment or violence stemming from racial or religious intolerance. The grant is expected to fund the engagement of security guards and the installation of two CCTV cameras, fencing, security lighting, and security windows and door protection at Leibler Yavneh College campuses in Caulfield North and Elsternwick in Victoria..</t>
  </si>
  <si>
    <t>GA126745</t>
  </si>
  <si>
    <t>SCFVIG000354</t>
  </si>
  <si>
    <t>TEMPLE DAVID CONGREGATION INC</t>
  </si>
  <si>
    <t>85 062 978 252</t>
  </si>
  <si>
    <t>Temple David –Better Security for Our People &amp; Premises</t>
  </si>
  <si>
    <t>A grant has been awarded to boost the efforts of schools and preschools, community organisations and local councils to address crime and antisocial behaviour by funding crime prevention initiatives that benefit the wider community or community organisations. The expected outcome of the project is to protect people in the community who are at risk of attack, harassment or violence stemming from racial or religious intolerance. The grant is expected to fund the installation of 20 CCTV cameras and 6 security lighting at the Temple David synagogue in Mount Lawley, Western Australia.</t>
  </si>
  <si>
    <t>MT LAWLEY</t>
  </si>
  <si>
    <t>GA136866</t>
  </si>
  <si>
    <t>SCFVIG000684</t>
  </si>
  <si>
    <t>JEWISH MUSEUM OF AUSTRALIA</t>
  </si>
  <si>
    <t>21 005 574 210</t>
  </si>
  <si>
    <t>Protecting the Jewish Museum of Australia</t>
  </si>
  <si>
    <t>A grant has been awarded to boost the efforts of schools and pre–schools, community organisations and local councils to address crime and anti–social behaviour by funding crime prevention initiatives that benefit the wider community or community organisations. The expected outcome of the project is to protect people in the community who are at risk of attack, harassment or violence stemming from racial or religious intolerance. The grant is expected to fund 1 CCTV, 4 security lights, a security alarm system, a public address system and an intercom and swipe access system at the Jewish Museum of Australia in St Kilda Victoria.</t>
  </si>
  <si>
    <t>GA135782</t>
  </si>
  <si>
    <t>SCFVIG000414</t>
  </si>
  <si>
    <t>ISCQ Infrastructure Safety</t>
  </si>
  <si>
    <t>A grant has been awarded to boost the efforts of schools and preschools, community organisations and local councils to address crime and antisocial behaviour by funding crime prevention initiatives that benefit the wider community or community organisations. The expected outcome of the project is to protect people in the community who are at risk of attack, harassment or violence stemming from racial or religious intolerance. The grant is expected to fund the installation of 41 windows with security screens and updated window locks and an additional security screen and safety glass to the main entrance door at the Islamic Society of Central Queensland (ISCQ) mosque in Rockhampton.</t>
  </si>
  <si>
    <t>GA69228</t>
  </si>
  <si>
    <t>SCFFOUR000528</t>
  </si>
  <si>
    <t>A grant has been awarded to boost the efforts of schools and pre–schools, community organisations and local councils to address crime and anti–social behaviour by funding crime prevention initiatives that benefit the wider community. The expected outcome of the project is to protect children who are at risk of attack, harassment or violence stemming from racial or religious intolerance. The grant is expected to fund the contracting of armed security guard services at the North Shore Temple Emanuel premises in Chatswood.  In addition, the grantee expects to replace the emergency lockdown message triggering system, install 3 breakglass emergency access units, upgrade 5 door closers, upgrade the access control PC and monitor for the operation of access control software, install remote alarm connectivity in the guardhouse, and install 5 high resolution monitors for the CCTV cameras.</t>
  </si>
  <si>
    <t>GA135783</t>
  </si>
  <si>
    <t>SCFVIG000113</t>
  </si>
  <si>
    <t>GEORGES RIVER COUNCIL</t>
  </si>
  <si>
    <t>57 789 014 855</t>
  </si>
  <si>
    <t>Safer Behind Art</t>
  </si>
  <si>
    <t>A grant has been awarded to boost the efforts of schools and preschools, community organisations and local councils to address crime and antisocial behaviour by funding crime prevention initiatives that benefit the wider community or community organisations. The expected outcome of the project is to protect people in the community who are at risk of attack, harassment or violence stemming from racial or religious intolerance.  The grant is expected to fund the installation of security infrastructure including 234 fixed and removable bollards and 2 reinforced access gates at key locations managed by Georges River Council in Carlton, Hurstville and Carss Park in Sydney, New South Wales.</t>
  </si>
  <si>
    <t>HURSTVILLE</t>
  </si>
  <si>
    <t>GA69685</t>
  </si>
  <si>
    <t>SCFFOUR001213</t>
  </si>
  <si>
    <t>NEWCASTLE MUSLIM ASSOCIATION INCORPORATED</t>
  </si>
  <si>
    <t>46 552 663 610</t>
  </si>
  <si>
    <t>A grant has been awarded to boost the efforts of schools and pre–schools, community organisations and local councils to address crime and anti–social behaviour by funding crime prevention initiatives that benefit the wider community. The expected outcome of the project is to protect children who are at risk of attack, harassment or violence stemming from racial or religious intolerance. The grant is expected to fund the purchase and installation of 15 CCTV cameras, two security lights, fencing with entry gates, a security and alarm system, and an intercom and swipe access system at the Newcastle Mosque.  Security guards will be employed for larger gatherings.</t>
  </si>
  <si>
    <t>WALLSEND</t>
  </si>
  <si>
    <t>GA69686</t>
  </si>
  <si>
    <t>SCFFOUR001176</t>
  </si>
  <si>
    <t>HAMERKAZ SHELANU INCORPORATED</t>
  </si>
  <si>
    <t>12 131 835 338</t>
  </si>
  <si>
    <t>A grant has been awarded to boost the efforts of schools and pre–schools, community organisations and local councils to address crime and anti–social behaviour by funding crime prevention initiatives that benefit the wider community. The expected outcome of the project is to protect children who are at risk of attack, harassment or violence stemming from racial or religious intolerance. The grantee expects to employ security guards at the Hamerkaz Shelanu Centre in Glenhuntly Rd, Elsternwick</t>
  </si>
  <si>
    <t>GA69687</t>
  </si>
  <si>
    <t>SCFFOUR001175</t>
  </si>
  <si>
    <t>WESTERN SYDNEY COMMUNITY FORUM INC</t>
  </si>
  <si>
    <t>15 171 624 226</t>
  </si>
  <si>
    <t>A grant has been awarded to boost the efforts of schools and pre–schools, community organisations and local councils to address crime and anti–social behaviour by funding crime prevention initiatives that benefit the wider community. The expected outcome of the project is to protect children who are at risk of attack, harassment or violence stemming from racial or religious intolerance. The grant is expected to fund the creation of  the ˜'Safe With Me' training package in consultation with target stakeholders to meet the self–identified needs of at risk children and families in Western Sydney through training in unconscious bias and active hospitality; create easily identifiable safe spaces in commercial business areas in Western Sydney in partnership with the local business chambers and community organisations with a focus on areas surrounding schools; and train community volunteers and business staff to be ˜'Safe With Me' safe community space ambassadors.</t>
  </si>
  <si>
    <t>PARRAMATTA</t>
  </si>
  <si>
    <t>GA92480</t>
  </si>
  <si>
    <t>SCFVEI000003</t>
  </si>
  <si>
    <t>GO3694</t>
  </si>
  <si>
    <t>SCVEI000003 Queensland Blue Light Association Inc</t>
  </si>
  <si>
    <t>A grant has been awarded to contribute to the preservation of the safety of Australians through funding local crime prevention activities that address anti–social behaviour and/or religious intolerance by at–risk youth, by helping marginalised young people aged 12–25 to develop life skills to prevent them from becoming entrenched in the criminal justice system. The expected outcome of the project is improved engagement of at–risk youth in education, work ready programs and the community more generally.  The grant is expected to fund the delivery of youth engagement activities at 23 locations in Queensland over three years.</t>
  </si>
  <si>
    <t>Bonner</t>
  </si>
  <si>
    <t>Ross Vasta</t>
  </si>
  <si>
    <t>GA92481</t>
  </si>
  <si>
    <t>SCFVEI000002</t>
  </si>
  <si>
    <t>Blue Light Victoria Incorporated – Blue EDGE program</t>
  </si>
  <si>
    <t>A grant has been awarded to contribute to the preservation of the safety of Australians through funding local crime prevention activities that address anti–social behaviour and/or religious intolerance by at–risk youth, by helping marginalised young people aged 12–25 to develop life skills to prevent them from becoming entrenched in the criminal justice system. The expected outcome of the project is improved engagement of at–risk youth in education, work ready programs and the community more generally.  The grant is expected to fund the delivery of youth engagement activities at 11 metropolitan and rural locations in Victoria over three years.</t>
  </si>
  <si>
    <t>GA73458</t>
  </si>
  <si>
    <t>SCFFOUR000073</t>
  </si>
  <si>
    <t>ADELAIDE PROGRESSIVE JEWISH CONGREGATION</t>
  </si>
  <si>
    <t>40 519 878 578</t>
  </si>
  <si>
    <t>HA 19/20 HA Program 1.7: National Security and Criminal Justice</t>
  </si>
  <si>
    <t>Safer Communities Fund - Home Affairs</t>
  </si>
  <si>
    <t xml:space="preserve">A grant has been awarded to boost the efforts of schools and pre–schools, community organisations and local councils to address crime and anti–social behaviour by funding crime prevention initiatives that benefit the wider community. The expected outcome of the project is to protect children who are at risk of attack, harassment or violence stemming from racial or religious intolerance. The grant is expected to fund 15 CCTV cameras as well as 1 gate and 3 bollards._x000D_
_x000D_
</t>
  </si>
  <si>
    <t>STEPNEY</t>
  </si>
  <si>
    <t>GA71089</t>
  </si>
  <si>
    <t>SCFFOUR000272</t>
  </si>
  <si>
    <t>EDMUND RICE CENTRE WA INC</t>
  </si>
  <si>
    <t>36 529 149 329</t>
  </si>
  <si>
    <t>A grant has been awarded to boost the efforts of schools and pre–schools, community organisations and local councils to address crime and anti–social behaviour by funding crime prevention initiatives that benefit the wider community. The expected outcome of the project is to protect children who are at risk of attack, harassment or violence stemming from racial or religious intolerance. The grant is expected to fund the employment of staff to engage at risk youth (aged 8–18 years) and provide sporting, leadership, arts, youth forums and professional development opportunities to young people from culturally and linguistically diverse (CaLD), Aboriginal and mainstream (particularly low socio–economic status) backgrounds.</t>
  </si>
  <si>
    <t>MIRRABOOKA</t>
  </si>
  <si>
    <t>GA72022</t>
  </si>
  <si>
    <t>SCFFOUR000461</t>
  </si>
  <si>
    <t>SEVENTH DAY ADVENTIST CHURCH (NORTHERN AUSTRALIAN CONFERENCE) LIMITED</t>
  </si>
  <si>
    <t>36 106 906 530</t>
  </si>
  <si>
    <t>A grant has been awarded to boost the efforts of schools and pre–schools, community organisations and local councils to address crime and anti–social behaviour by funding crime prevention initiatives that benefit the wider community. The expected outcome of the project is to protect children who are at risk of attack, harassment or violence stemming from racial or religious intolerance. The grant is expected to fund the installation of CCTV cameras, illuminated bollards, censored security lighting, perimeter fencing with sliding gates, and the contracting of security guards for 2 weeks per year at the Northern Australian Conference of the Seventh–day Adventist Church in Townsville.</t>
  </si>
  <si>
    <t>AITKENVALE</t>
  </si>
  <si>
    <t>GA107599</t>
  </si>
  <si>
    <t>SCFVNT000031</t>
  </si>
  <si>
    <t>OLIVE PINK BOTANIC GARDEN</t>
  </si>
  <si>
    <t>94 163 536 423</t>
  </si>
  <si>
    <t>Botanic Garden, Sacred Site and Local Community Security Infrastructure</t>
  </si>
  <si>
    <t>A grant has been awarded to boost the efforts of schools and preschools, community organisations and local councils to address crime and anti–social behaviour by funding crime prevention initiatives that benefit the wider community or community organisations. The expected outcome of the project is to protect people in the community who are at risk of attack, harassment or violence stemming from crime and/or anti–social behaviour. The grant is expected to fund the installation of three (3) CCTV cameras, two (2) security lights and upgraded fencing at key locations including along two sides of the boundary at Meyers Hill in Alice Springs, Northern Territory.</t>
  </si>
  <si>
    <t>GA110351</t>
  </si>
  <si>
    <t>SCFVNT000022</t>
  </si>
  <si>
    <t>DAWN HOUSE INC</t>
  </si>
  <si>
    <t>11 723 386 218</t>
  </si>
  <si>
    <t>Dawn House Security Upgrades</t>
  </si>
  <si>
    <t>A grant has been awarded to boost the efforts of schools and pre–schools, community organisations and local councils to address crime and anti–social behaviour by funding crime prevention initiatives that benefit the wider community or community organisations in the Northern Territory. The expected outcome of the project is to protect people in the community who are at risk of attack, harassment or violence stemming from crime and/or anti–social behaviour. The grant is expected to fund the installation of 4 CCTV cameras, 8 security and sensor lights, 6 solid core doors, solid fencing and security screens at transitional properties in the greater Darwin region.</t>
  </si>
  <si>
    <t>CASUARINA</t>
  </si>
  <si>
    <t>GA126744</t>
  </si>
  <si>
    <t>SCFVIG000365</t>
  </si>
  <si>
    <t>MANDELBAUM HOUSE LTD</t>
  </si>
  <si>
    <t>66 003 248 566</t>
  </si>
  <si>
    <t>Mandelbaum House Security Upgrade</t>
  </si>
  <si>
    <t>A grant has been awarded to boost the efforts of schools and preschools, community organisations and local councils to address crime and antisocial behaviour by funding crime prevention initiatives that benefit the wider community or community organisations. The expected outcome of the project is to protect people in the community who are at risk of attack, harassment or violence stemming from racial or religious intolerance.  The grant is expected to fund the installation of 35 CCTV cameras, an intercom system, 2 swipe access points and upgrades to perimeter fencing at key locations at Mandelbaum House in Darlington, New South Wales.</t>
  </si>
  <si>
    <t>DARLINGTON</t>
  </si>
  <si>
    <t>GA141781</t>
  </si>
  <si>
    <t>SCFVIG001240</t>
  </si>
  <si>
    <t>VICTORIAN TAMIL ASSOCIATION INC</t>
  </si>
  <si>
    <t>91 718 358 556</t>
  </si>
  <si>
    <t>Protecting the Victorian Tamil Community Centre</t>
  </si>
  <si>
    <t>A grant has been awarded to boost the efforts of schools and preschools, community organisations and local councils to address crime and antisocial behaviour by funding crime prevention initiatives that benefit the wider community or community organisations. The expected outcome of the project is to protect people in the community who are at risk of attack, harassment or violence stemming from racial or religious intolerance. The grant is expected to fund the installation of 5 security lighting, 5 gates and fencing, 25 bollards, an alarm system, a public address system, 7 CCTV cameras and 4 intercoms and swipe secure access at the Victorian Tamil Community Centre, located, Dandenong, Victoria.</t>
  </si>
  <si>
    <t>GLEN WAVERLEY</t>
  </si>
  <si>
    <t>GA130995</t>
  </si>
  <si>
    <t>SCFVIG001164</t>
  </si>
  <si>
    <t>YUENDUMU SCHOOL COUNCIL</t>
  </si>
  <si>
    <t>72 026 898 612</t>
  </si>
  <si>
    <t>Safe School, Strong Students</t>
  </si>
  <si>
    <t>A grant has been awarded to boost the efforts of schools and pre–schools, community organisations and local councils to address crime and anti–social behaviour by funding crime prevention initiatives that benefit the wider community or community organisations. The expected outcome of the project is to protect people in the community who are at risk of attack, harassment or violence stemming from racial or religious intolerance. The grant is expected to fund the installation of 50 CCTV cameras, an inner range security alarm system and fencing at Yuendumu School in the Tanami Desert of the Northern Territory.</t>
  </si>
  <si>
    <t>YUENDUMU</t>
  </si>
  <si>
    <t>GA139776</t>
  </si>
  <si>
    <t>SCFVIG000349</t>
  </si>
  <si>
    <t>THE NATIONAL COUNCIL OF JEWISH WOMEN OF AUSTRALIA NEW SOUTH WALES DIVISION</t>
  </si>
  <si>
    <t>55 000 364 474</t>
  </si>
  <si>
    <t>NCJWA NSW Fanny Reading House Security Upgrade</t>
  </si>
  <si>
    <t>A grant has been awarded to boost the efforts of schools and preschools, community organisations and local councils to address crime and antisocial behaviour by funding crime prevention initiatives that benefit the wider community or community organisations. The expected outcome of the project is to protect people in the community who are at risk of attack, harassment or violence stemming from racial or religious intolerance. The grant is expected to fund an upgrade to each of the following infrastructure items: the current security alarm system; five swipe access and intercom systems; fencing and garage gate; and Genetec CCTV hardware and platforms, including 16 CCTV cameras.</t>
  </si>
  <si>
    <t>GA141266</t>
  </si>
  <si>
    <t>SCFVIG000602</t>
  </si>
  <si>
    <t>THE TRUSTEES OF THE ROMAN CATHOLIC CHURCH FOR THE DIOCESE OF PARRAMATTA</t>
  </si>
  <si>
    <t>69 107 619 942</t>
  </si>
  <si>
    <t>A grant has been awarded to boost the efforts of schools and preschools, community organisations and local councils to address crime and antisocial behaviour by funding crime prevention initiatives that benefit the wider community or community organisations. The expected outcome of the project is to protect people in the community who are at risk of attack, harassment or violence stemming from racial or religious intolerance. The grant is expected to fund the purchase and installation of security infrastructure including 13 CCTV cameras, an automatic sliding gate, a security door and 8 security lights at key locations at Holy Spirit Parish, St Clair in New South Wales.</t>
  </si>
  <si>
    <t>ST CLAIR</t>
  </si>
  <si>
    <t>McMahon</t>
  </si>
  <si>
    <t>Chris Bowen</t>
  </si>
  <si>
    <t>GA142849</t>
  </si>
  <si>
    <t>SCFVIG000572</t>
  </si>
  <si>
    <t>CHC Essential Security Project</t>
  </si>
  <si>
    <t>A grant has been awarded to boost the efforts of schools and preschools, community organisations and local councils to address crime and antisocial behaviour by funding crime prevention initiatives that benefit the wider community or community organisations. The expected outcome of the project is to protect people in the community who are at risk of attack, harassment or violence stemming from racial or religious intolerance. The grant is expected to fund the installation of CCTV hardware and software comprising 19 internal cameras and 21 external cameras, 14 camera viewing monitors and software to link to the community security room, and 20 bollards.</t>
  </si>
  <si>
    <t>CAUFIELD NORTH</t>
  </si>
  <si>
    <t>GA141786</t>
  </si>
  <si>
    <t>SCFVIG000629</t>
  </si>
  <si>
    <t>MAHAMEVNAWA BUDDHIST MEDITATION CENTRE LTD</t>
  </si>
  <si>
    <t>77 169 082 384</t>
  </si>
  <si>
    <t>Uplift Community Safety at Mahamevnawa Buddhist Meditation Centre</t>
  </si>
  <si>
    <t>A grant has been awarded to boost the efforts of schools and preschools, community organisations and local councils to address crime and antisocial behaviour by funding crime prevention initiatives that benefit the wider community or community organisations. The expected outcome of the project is to protect people in the community who are at risk of attack, harassment or violence stemming from racial or religious intolerance. The grant is expected to fund the purchase and installation of 20 CCTV cameras, 20 security light posts, 4 security doors, a public address system, bollards, 668 linear meters of fencing and two gates at Mahamevnawa Buddhist Meditation Centre in Mount Evelyn, Victoria</t>
  </si>
  <si>
    <t>MOUNT EVELYN</t>
  </si>
  <si>
    <t>GA136474</t>
  </si>
  <si>
    <t>SCFVIG000418</t>
  </si>
  <si>
    <t>B'NAI B'RITH RETIREMENT VILLAGES LIMITED.</t>
  </si>
  <si>
    <t>93 000 971 399</t>
  </si>
  <si>
    <t>B'nai B'rith Retirement Villages, Security Upgrade</t>
  </si>
  <si>
    <t>A grant has been awarded to boost the efforts of schools and preschools, community organisations and local councils to address crime and antisocial behaviour by funding crime prevention initiatives that benefit the wider community or community organisations. The expected outcome of the project is to protect people in the community who are at risk of attack, harassment or violence stemming from racial or religious intolerance. The grant is expected to fund the installation of 52 CCTV cameras, 150 metres of fencing, 10 gates, 80 security lighting, and intercom and swipe access systems.</t>
  </si>
  <si>
    <t>GA139627</t>
  </si>
  <si>
    <t>SCFVIG001131</t>
  </si>
  <si>
    <t>TURKISH ISLAMIC ASSOCIATION OF CANNING INCORPORATED</t>
  </si>
  <si>
    <t>23 016 315 326</t>
  </si>
  <si>
    <t>Canning Mosque– Caring for our Community</t>
  </si>
  <si>
    <t>A grant has been awarded to boost the efforts of schools and preschools, community organisations and local councils to address crime and antisocial behaviour by funding crime prevention initiatives that benefit the wider community or community organisations. The expected outcome of the project is to protect people in the community who are at risk of attack, harassment or violence stemming from racial or religious intolerance. The grant is expected to fund 13 CCTV cameras, 14 lights, perimeter fencing with access gates, 20 bollards, a security alarm and a public address system at the Canning Mosque in Western Australia.</t>
  </si>
  <si>
    <t>GA126634</t>
  </si>
  <si>
    <t>SCFVIG000783</t>
  </si>
  <si>
    <t>SIRIUS COLLEGE</t>
  </si>
  <si>
    <t>42 054 887 697</t>
  </si>
  <si>
    <t>Sirius College Campus lockdown: Securing our school communities</t>
  </si>
  <si>
    <t>A grant has been awarded to boost the efforts of schools and preschools, community organisations and local councils to address crime and antisocial behaviour by funding crime prevention initiatives that benefit the wider community or community organisations. The expected outcome of the project is to protect people in the community who are at risk of attack, harassment or violence stemming from racial or religious intolerance.  The grant is expected to fund the installation of high steel security fencing, 12 electric sliding gates, 10 pedestrian gates, 279 CCTV cameras, 20 security lights, a public address system and locks at key locations across six Sirius College campuses (Dallas, East Meadows, West Meadows, West Sunshine, Keysborough and Shepparton) in Victoria.</t>
  </si>
  <si>
    <t>GA140209</t>
  </si>
  <si>
    <t>SCFVIG000144</t>
  </si>
  <si>
    <t>BELMORE ISLAMIC CENTRE LTD</t>
  </si>
  <si>
    <t>24 109 128 743</t>
  </si>
  <si>
    <t>Belmore Islamic Centre – Security Upgrade</t>
  </si>
  <si>
    <t>A grant has been awarded to boost the efforts of schools and pre–schools, community organisations and local councils to address crime and anti–social behaviour by funding crime prevention initiatives that benefit the wider community or community organisations. The expected outcome of the project is to protect people in the community who are at risk of attack, harassment or violence stemming from racial or religious intolerance. The grant is expected to fund the installation of 18 CCTV cameras, 20 lights, 17 bollards, perimeter fencing with 3 access gates, a security alarm, a public address system, and an intercom and swipe access system at Belmore Islamic Centre (Masjid Al–Azar) Mosque in Belmore New South Wales.</t>
  </si>
  <si>
    <t>BELMORE</t>
  </si>
  <si>
    <t>GA69303</t>
  </si>
  <si>
    <t>SCFFOUR000702</t>
  </si>
  <si>
    <t>THE NEWPORT ISLAMIC SOCIETY INC</t>
  </si>
  <si>
    <t>72 150 960 183</t>
  </si>
  <si>
    <t>A grant has been awarded to boost the efforts of schools and pre–schools, community organisations and local councils to address crime and anti–social behaviour by funding crime prevention initiatives that benefit the wider community. The expected outcome of the project is to protect children who are at risk of attack, harassment or violence stemming from racial or religious intolerance. The grant is expected to fund the installation of security steel fencing and electric gates to the property perimeters of the 2 locations of the Newport Islamic Society in Newport, Melbourne; and across both locations, purchase and install  CCTV cameras, security alarm systems, electric gates and bollards; and contract security guard services for major events and weekend school.</t>
  </si>
  <si>
    <t>NEWPORT</t>
  </si>
  <si>
    <t>GA69304</t>
  </si>
  <si>
    <t>SCFFOUR000374</t>
  </si>
  <si>
    <t>WE CARE COMMUNITY SERVICES INC</t>
  </si>
  <si>
    <t>55 046 401 818</t>
  </si>
  <si>
    <t>A grant has been awarded to boost the efforts of schools and pre–schools, community organisations and local councils to address crime and anti–social behaviour by funding crime prevention initiatives that benefit the wider community. The expected outcome of the project is to protect children who are at risk of attack, harassment or violence stemming from racial or religious intolerance. The grant is expected to fund the installation of 73 CCTV cameras and a security and alarm system with automated swipe access doors. This will ensure ongoing community safety, asset protection and crime prevention.</t>
  </si>
  <si>
    <t>DANDENONG NORTH</t>
  </si>
  <si>
    <t>GA139033</t>
  </si>
  <si>
    <t>SCFVIG001230</t>
  </si>
  <si>
    <t>Mount Druitt Town Centre CCTV Project</t>
  </si>
  <si>
    <t>A grant has been awarded to boost the efforts of schools and preschools, community organisations and local councils to address crime and antisocial behaviour by funding crime prevention initiatives that benefit the wider community or community organisations. The expected outcome of the project is to protect people in the community who are at risk of attack, harassment or violence stemming from racial or religious intolerance. The grant is expected to fund the installation of 18 CCTV cameras throughout Mount Druitt Town Centre.</t>
  </si>
  <si>
    <t>GA132128</t>
  </si>
  <si>
    <t>SCFVIG000234</t>
  </si>
  <si>
    <t>ST PAUL ANTIOCHIAN ORTHODOX CHURCH INC</t>
  </si>
  <si>
    <t>29 879 845 165</t>
  </si>
  <si>
    <t>Protecting the safety of St Paul's Antiochian Orthodox parishioners</t>
  </si>
  <si>
    <t>A grant has been awarded to boost the efforts of schools and pre–schools, community organisations and local councils to address crime and anti–social behaviour by funding crime prevention initiatives that benefit the wider community or community organisations. The expected outcome of the project is to protect people in the community who are at risk of attack, harassment or violence stemming from racial or religious intolerance. The grant is expected to fund the installation of fencing with remote access, eleven CCTV cameras and an alarm at St Paul Antiochian Orthodox Church in Dandenong, Victoria.</t>
  </si>
  <si>
    <t>Dandenong</t>
  </si>
  <si>
    <t>GA70297</t>
  </si>
  <si>
    <t>SCFFOUR000936</t>
  </si>
  <si>
    <t>THE CORPORATION OF THE TRUSTEES OF THE ROMAN CATHOLIC ARCHDIOCESE OF BRISBANE</t>
  </si>
  <si>
    <t>49 991 006 857</t>
  </si>
  <si>
    <t>A grant has been awarded to boost the efforts of schools and pre–schools, community organisations and local councils to address crime and anti–social behaviour by funding crime prevention initiatives that benefit the wider community. The expected outcome of the project is to protect children who are at risk of attack, harassment or violence stemming from racial or religious intolerance. The grant is expected to fund the installation of 20 new CCTV cameras and 5 upgraded CCTV cameras and new PA speakers.</t>
  </si>
  <si>
    <t>BEENLEIGH</t>
  </si>
  <si>
    <t>GA71497</t>
  </si>
  <si>
    <t>SCFFOUR001109</t>
  </si>
  <si>
    <t>KEHILLAT MASADA SYNAGOGUE</t>
  </si>
  <si>
    <t>87 829 276 272</t>
  </si>
  <si>
    <t>A grant has been awarded to boost the efforts of schools and pre–schools, community organisations and local councils to address crime and anti–social behaviour by funding crime prevention initiatives that benefit the wider community. The expected outcome of the project is to protect children who are at risk of attack, harassment or violence stemming from racial or religious intolerance. The grant is expected to fund the installation of 7 CCTV cameras, upgrade 8 glass security doors, install a security and alarm system, install a swipe access and intercom system, employ security guards, and deliver an engagement and resilience package.</t>
  </si>
  <si>
    <t>GA72261</t>
  </si>
  <si>
    <t>SCFFOUR000256</t>
  </si>
  <si>
    <t>TOWNSVILLE ISLAMIC SOCIETY INC</t>
  </si>
  <si>
    <t>45 082 667 563</t>
  </si>
  <si>
    <t>A grant has been awarded to boost the efforts of schools and pre–schools, community organisations and local councils to address crime and anti–social behaviour by funding crime prevention initiatives that benefit the wider community. The expected outcome of the project is to protect children who are at risk of attack, harassment or violence stemming from racial or religious intolerance. The grant is expected to fund the installation of 9 CCTV cameras, 4 security lights, 2 bollards, 5 doors and 2 windows, glass panels, 3 automatic locks on all doors and windows and a security alarm system, the employment of security guards and the delivery of a response and awareness workshop for children.</t>
  </si>
  <si>
    <t>MUNDINGBURRA</t>
  </si>
  <si>
    <t>GA134494</t>
  </si>
  <si>
    <t>SCFVIG001202</t>
  </si>
  <si>
    <t>HOBART CITY COUNCIL</t>
  </si>
  <si>
    <t>39 055 343 428</t>
  </si>
  <si>
    <t>Hobart City Council</t>
  </si>
  <si>
    <t>A grant has been awarded to boost the efforts of schools and pre–schools, community organisations and local councils to address crime and anti–social behaviour by funding crime prevention initiatives that benefit the wider community or community organisations. The expected outcome of the project is to protect people in the community who are at risk of attack, harassment or violence stemming from racial or religious intolerance.  The grant is expected to fund the purchase and installation of security infrastructure which includes 83 fixed CCTV cameras, 2 semi–permanent CCTV cameras and backend monitoring infrastructure for a central monitoring facility at key locations around the City of Hobart.</t>
  </si>
  <si>
    <t>Clark</t>
  </si>
  <si>
    <t>Andrew Wilkie</t>
  </si>
  <si>
    <t>GA141788</t>
  </si>
  <si>
    <t>SCFVIG000218</t>
  </si>
  <si>
    <t>ISLAMIC ASSOCIATION OF SOUTHERN DISTRICTS (INC)</t>
  </si>
  <si>
    <t>94 664 242 033</t>
  </si>
  <si>
    <t>Southern River Mosque Security Measures</t>
  </si>
  <si>
    <t>A grant has been awarded to boost the efforts of schools and preschools, community organisations and local councils to address crime and antisocial behaviour by funding crime prevention initiatives that benefit the wider community or community organisations. The expected outcome of the project is to protect people in the community who are at risk of attack, harassment or violence stemming from racial or religious intolerance. The grant is expected to fund the purchase and installation of security infrastructure including 34 CCTV cameras, a security and duress alarm system, 12 security lights, 2 automated security gates with access control, a pedestrian gate and 8 bollards at key locations at the Southern River Mosque in Southern River, Western Australia.</t>
  </si>
  <si>
    <t>CANNINGVALE</t>
  </si>
  <si>
    <t>GA141789</t>
  </si>
  <si>
    <t>SCFVIG000159</t>
  </si>
  <si>
    <t>BEIS MENACHEM COMMUNITY CENTRE</t>
  </si>
  <si>
    <t>63 007 765 658</t>
  </si>
  <si>
    <t>Project Safe Community</t>
  </si>
  <si>
    <t>A grant has been awarded to boost the efforts of schools and preschools, community organisations and local councils to address crime and antisocial behaviour by funding crime prevention initiatives that benefit the wider community or community organisations. The expected outcome of the project is to protect people in the community who are at risk of attack, harassment or violence stemming from racial or religious intolerance. The grant is expected to fund the engagement of security guards and installation of 21 CCTV cameras, 8 security lights, perimeter fencing with access gates, a security and alarm system, a public address system, an intercom and swipe access system, and reinforcing of windows and doors at Beis Menachem Community Centre in Bentleigh East, Victoria.</t>
  </si>
  <si>
    <t>BENTEIGH EAST</t>
  </si>
  <si>
    <t>Hotham</t>
  </si>
  <si>
    <t>Claire O'Neil</t>
  </si>
  <si>
    <t>GA144839</t>
  </si>
  <si>
    <t>SCFVIG001062</t>
  </si>
  <si>
    <t>ACACIA RIDGE COMMUNITY SUPPORT INC</t>
  </si>
  <si>
    <t>22 197 917 478</t>
  </si>
  <si>
    <t>Acacia Ridge Community Support Inc</t>
  </si>
  <si>
    <t>A grant has been awarded to boost the efforts of schools and pre–schools, community organisations and local councils to address crime and anti–social behaviour by funding crime prevention initiatives that benefit the wider community or community organisations. The expected outcome of the project is to protect people in the community who are at risk of attack, harassment or violence stemming from racial or religious intolerance. The grant is expected to fund security infrastructure including an estimated 13 CCTV cameras, 2 security alarm systems and 3 swipe access items at two community centres 'The Social Space in Moorooka and Acacia Ridge Community Centre in Acacia Ridge' in Queensland.</t>
  </si>
  <si>
    <t>ACACIA RIDGET</t>
  </si>
  <si>
    <t>GA121815</t>
  </si>
  <si>
    <t>SCFVNT000034</t>
  </si>
  <si>
    <t>LUDMILLA PRIMARY SCHOOL COUNCIL INC</t>
  </si>
  <si>
    <t>36 397 183 217</t>
  </si>
  <si>
    <t>Safeguarding Ludmilla Primary</t>
  </si>
  <si>
    <t>A grant has been awarded to boost the efforts of schools and pre–schools, community organisations and local councils to address crime and anti–social behaviour by funding crime prevention initiatives that benefit the wider community or community organisations. The expected outcome of the project is to protect people in the community who are at risk of attack, harassment or violence stemming from crime and/or anti–social behaviour. The grant is expected to fund the installation of 2 CCTV cameras; 56 security screens; and locks at key locations at Ludmilla Primary School in Darwin, Northern Territory.</t>
  </si>
  <si>
    <t>LUDMILLA</t>
  </si>
  <si>
    <t>GA142850</t>
  </si>
  <si>
    <t>SCFVIG000044</t>
  </si>
  <si>
    <t>ISLAMIC COLLEGE OF BRISBANE LIMITED</t>
  </si>
  <si>
    <t>29 064 778 927</t>
  </si>
  <si>
    <t>Islamic College of Brisbane (ICB) Security Enhancement Project</t>
  </si>
  <si>
    <t>A grant has been awarded to boost the efforts of schools and preschools, community organisations and local councils to address crime and antisocial behaviour by funding crime prevention initiatives that benefit the wider community or community organisations. The expected outcome of the project is to protect people in the community who are at risk of attack, harassment or violence stemming from racial or religious intolerance. The grant is expected to fund security infrastructure including 34 CCTV cameras, perimeter fencing, a security alarm system, an integrated swipe card access control system, a public address system and boom gates at key locations at the Islamic College of Brisbane in Karawatha, Queensland.</t>
  </si>
  <si>
    <t>KARAWATHA</t>
  </si>
  <si>
    <t>GA79141</t>
  </si>
  <si>
    <t>SCFFOUR000500</t>
  </si>
  <si>
    <t>ISLAMIC MULTICULTURAL ASSOCIATION OF GOLD COAST</t>
  </si>
  <si>
    <t>68 221 546 308</t>
  </si>
  <si>
    <t>A grant has been awarded to boost the efforts of schools and pre–schools, community organisations and local councils to address crime and anti–social behaviour by funding crime prevention initiatives that benefit the wider community. The expected outcome of the project is to protect children who are at risk of attack, harassment or violence stemming from racial or religious intolerance. The grant is expected to fund the installation of 12 CCTV cameras, 6 bollards, a public address system with 12 speakers, perimeter fencing and an automatic gate.</t>
  </si>
  <si>
    <t>MUDGEERABA</t>
  </si>
  <si>
    <t>GA143149</t>
  </si>
  <si>
    <t>SCFVIG000860</t>
  </si>
  <si>
    <t>WYNDHAM CITY COUNCIL</t>
  </si>
  <si>
    <t>38 393 903 860</t>
  </si>
  <si>
    <t>A grant has been awarded to boost the efforts of schools and pre–schools, community organisations and local councils to address crime and anti–social behaviour by funding crime prevention initiatives that benefit the wider community or community organisations. The expected outcome of the project is to protect people in the community who are at risk of attack, harassment or violence stemming from racial or religious intolerance. The grant is expected to fund security infrastructure including 10 security lights at Eureka Drive Park, Manor Lakes in Victoria.</t>
  </si>
  <si>
    <t>WERRIBEE</t>
  </si>
  <si>
    <t>GA145062</t>
  </si>
  <si>
    <t>SCFVIG000163</t>
  </si>
  <si>
    <t>MOUNT SINAI COLLEGE</t>
  </si>
  <si>
    <t>41 001 997 404</t>
  </si>
  <si>
    <t>Mount Sinai College Safe School Project</t>
  </si>
  <si>
    <t>A grant has been awarded to boost the efforts of schools and pre–schools, community organisations and local councils to address crime and anti–social behaviour by funding crime prevention initiatives that benefit the wider community or community organisations. The expected outcome of the project is to protect people in the community who are at risk of attack, harassment or violence stemming from racial or religious intolerance. The grant is expected to fund the installation of 36 CCTV cameras, 2 security and alarm systems, 8 intercom and swipe access items and engage one security guard at campuses in Maroubra and Kingsford in NSW.</t>
  </si>
  <si>
    <t>GA141926</t>
  </si>
  <si>
    <t>SCFVIG000834</t>
  </si>
  <si>
    <t>SIKH GURDWARA PERTH INC.</t>
  </si>
  <si>
    <t>78 147 661 415</t>
  </si>
  <si>
    <t>Gurdwara Secure Boundary &amp; Public address System</t>
  </si>
  <si>
    <t>A grant has been awarded to boost the efforts of schools and pre–schools, community organisations and local councils to address crime and anti–social behaviour by funding crime prevention initiatives that benefit the wider community or community organisations. The expected outcome of the project is to protect people in the community who are at risk of attack, harassment or violence stemming from racial or religious intolerance. The grant is expected to fund the installation of solid perimeter fencing and one public address system at the Sikh Gurdwara's premises in Bennet Springs Western Australia.</t>
  </si>
  <si>
    <t>ELLENBROOK</t>
  </si>
  <si>
    <t>GA68895</t>
  </si>
  <si>
    <t>SCFFOUR000285</t>
  </si>
  <si>
    <t>GANDEL BESEN HOUSE LIMITED</t>
  </si>
  <si>
    <t>56 007 240 137</t>
  </si>
  <si>
    <t>A grant has been awarded to boost the efforts of schools and pre–schools, community organisations and local councils to address crime and anti–social behaviour by funding crime prevention initiatives that benefit the wider community. The expected outcome of the project is to protect children who are at risk of attack, harassment or violence stemming from racial or religious intolerance. The grant is expected to fund the installation of 14 CCTV cameras, 22 security lights, a security and alarm system, a public address system, and an access control system.</t>
  </si>
  <si>
    <t>BURWOOD</t>
  </si>
  <si>
    <t>GA68896</t>
  </si>
  <si>
    <t>SCFFOUR000216</t>
  </si>
  <si>
    <t>ILIM COLLEGE</t>
  </si>
  <si>
    <t>18 253 453 361</t>
  </si>
  <si>
    <t>A grant has been awarded to boost the efforts of schools and pre–schools, community organisations and local councils to address crime and anti–social behaviour by funding crime prevention initiatives that benefit the wider community. The expected outcome of the project is to protect children who are at risk of attack, harassment or violence stemming from racial or religious intolerance. The grant is expected to fund the installation of CCTV cameras, security lights, fencing items, security and alarm systems, public address systems, intercom and swipe access systems.</t>
  </si>
  <si>
    <t>DALLAS</t>
  </si>
  <si>
    <t>GA139210</t>
  </si>
  <si>
    <t>SCFVIG001053</t>
  </si>
  <si>
    <t>BIALIK COLLEGE LIMITED</t>
  </si>
  <si>
    <t>93 612 235 864</t>
  </si>
  <si>
    <t>Bialik College Secure Community Fund Rd5 Project</t>
  </si>
  <si>
    <t>A grant has been awarded to boost the efforts of schools and pre–schools, community organisations and local councils to address crime and anti–social behaviour by funding crime prevention initiatives that benefit the wider community or community organisations. The expected outcome of the project is to protect people in the community who are at risk of attack, harassment or violence stemming from racial or religious intolerance. The grant is expected to fund the installation of anti–climb fencing, 8 CCTV cameras, 8 security lights and 7 intercoms and swipe access items and will also engage security guards at Bialik College in Hawthorn, Victoria.</t>
  </si>
  <si>
    <t>HAWTHORN</t>
  </si>
  <si>
    <t>Kooyong</t>
  </si>
  <si>
    <t>Josh FRYDENBERG</t>
  </si>
  <si>
    <t>GA130997</t>
  </si>
  <si>
    <t>SCFVEI000014</t>
  </si>
  <si>
    <t>safeSPACE – Diversion and Development for WA's At Risk Youth</t>
  </si>
  <si>
    <t>A grant has been awarded to contribute to the preservation of the safety of Australians through funding local crime prevention activities that address anti–social behaviour and/or religious intolerance by at–risk youth, by helping marginalised young people aged 12–25 to develop life skills to prevent them from becoming entrenched in the criminal justice system. The expected outcome of the project is improved engagement of at–risk youth in education, work ready programs and the community more generally. The grant is expected to fund the delivery of youth engagement activities at five locations in WA (Broome, Bunbury, East Carnavon, Geraldton and Gosnells) over three years.</t>
  </si>
  <si>
    <t>GA141925</t>
  </si>
  <si>
    <t>SCFVIG001236</t>
  </si>
  <si>
    <t>Security Upgrade to Glen Waverley Anglican Church</t>
  </si>
  <si>
    <t>A grant has been awarded to boost the efforts of schools and preschools, community organisations and local councils to address crime and antisocial behaviour by funding crime prevention initiatives that benefit the wider community or community organisations. The expected outcome of the project is to protect people in the community who are at risk of attack, harassment or violence stemming from racial or religious intolerance. The grant is expected to fund security infrastructure including 15 CCTV cameras, a public address/lock–down alarm system, a swipe access control system, 11 security lights and an automatic sliding gate at Glen Waverley Anglican Church, Victoria.</t>
  </si>
  <si>
    <t>GA141267</t>
  </si>
  <si>
    <t>SCFVIG000317</t>
  </si>
  <si>
    <t>THE DIOCESE OF WAGGA WAGGA AS TRUSTEE FOR ST MARYS SCHOOL COROWA</t>
  </si>
  <si>
    <t>70 597 785 513</t>
  </si>
  <si>
    <t>Perimeter security fencing for St Mary's Primary School Corowa</t>
  </si>
  <si>
    <t>A grant has been awarded to boost the efforts of schools and preschools, community organisations and local councils to address crime and antisocial behaviour by funding crime prevention initiatives that benefit the wider community or community organisations. The expected outcome of the project is to protect people in the community who are at risk of attack, harassment or violence stemming from racial or religious intolerance. The grant is expected to fund the purchase and installation of six CCTV cameras and perimeter fencing.</t>
  </si>
  <si>
    <t>COROWA</t>
  </si>
  <si>
    <t>GA72284</t>
  </si>
  <si>
    <t>SCFFOUR000357</t>
  </si>
  <si>
    <t>KNOX PARK PRIMARY SCHOOL</t>
  </si>
  <si>
    <t>40 678 975 253</t>
  </si>
  <si>
    <t>A grant has been awarded to boost the efforts of schools and pre–schools, community organisations and local councils to address crime and anti–social behaviour by funding crime prevention initiatives that benefit the wider community. The expected outcome of the project is to protect children who are at risk of attack, harassment or violence stemming from racial or religious intolerance. The grant is expected to fund the installation of perimeter fencing, gates, locks and a swipe access system.</t>
  </si>
  <si>
    <t>KNOXFIELD</t>
  </si>
  <si>
    <t>GA137045</t>
  </si>
  <si>
    <t>SCFVIG000499</t>
  </si>
  <si>
    <t>CITY OF GREATER GERALDTON</t>
  </si>
  <si>
    <t>55 907 677 173</t>
  </si>
  <si>
    <t>City of Greater Geraldton</t>
  </si>
  <si>
    <t>A grant has been awarded to boost the efforts of schools and preschools, community organisations and local councils to address crime and antisocial behaviour by funding crime prevention initiatives that benefit the wider community or community organisations. The expected outcome of the project is to protect people in the community who are at risk of attack, harassment or violence stemming from racial or religious intolerance. The grant is expected to fund 4 CCTV.</t>
  </si>
  <si>
    <t>GERALDTON</t>
  </si>
  <si>
    <t>GA144566</t>
  </si>
  <si>
    <t>SCFVIG000371</t>
  </si>
  <si>
    <t>MASJID BILAL CULTURAL CENTRE INCORPORATED</t>
  </si>
  <si>
    <t>71 233 107 397</t>
  </si>
  <si>
    <t>Essential Security Enhancements</t>
  </si>
  <si>
    <t>A grant has been awarded to boost the efforts of schools and preschools, community organisations and local councils to address crime and antisocial behaviour by funding crime prevention initiatives that benefit the wider community or community organisations. The expected outcome of the project is to protect people in the community who are at risk of attack, harassment or violence stemming from racial or religious intolerance. The grant is expected to fund up to 18 CCTV cameras, 119 security lighting items, 15 bollards, 145 security gates and fencing, 3 security doors, a public address system, a motion sensing alarm, and electronic signage at the Masjid Bilal Cultural Centre.</t>
  </si>
  <si>
    <t>HOXTON PARK</t>
  </si>
  <si>
    <t>Werriwa</t>
  </si>
  <si>
    <t>Anne Marie Stanley</t>
  </si>
  <si>
    <t>GA122772</t>
  </si>
  <si>
    <t>SCFVNT000018</t>
  </si>
  <si>
    <t>YWCA AUSTRALIA</t>
  </si>
  <si>
    <t>74 111 663 873</t>
  </si>
  <si>
    <t>YWCA Australia Malak Centre Security Upgrade</t>
  </si>
  <si>
    <t>A grant has been awarded to boost the efforts of schools and preschools, community organisations and local councils to address crime and antisocial behaviour by funding crime prevention initiatives that benefit the wider community or community organisations in the Northern Territory. The expected outcome of the project is to protect people in the community who are at risk of attack, harassment or violence stemming from crime and/or anti–social behaviour. The grant is expected to fund the installation of 8 CCTV cameras, 5 security sensor lights and 2 remote door locks with access cards at key locations at the YWCA Malak Centre, Northern Territory.</t>
  </si>
  <si>
    <t>GA122773</t>
  </si>
  <si>
    <t>SCFVIG000514</t>
  </si>
  <si>
    <t>SHIRE OF COLLIE</t>
  </si>
  <si>
    <t>80 581 297 683</t>
  </si>
  <si>
    <t>Shire of Collie CCTV</t>
  </si>
  <si>
    <t>A grant has been awarded to boost the efforts of schools and preschools, community organisations and local councils to address crime and antisocial behaviour by funding crime prevention initiatives that benefit the wider community or community organisations. The expected outcome of the project is to protect people in the community who are at risk of attack, harassment or violence stemming from racial or religious intolerance. The grant is expected to fund the installation of  39 CCTV cameras.</t>
  </si>
  <si>
    <t>GA122774</t>
  </si>
  <si>
    <t>SCFVIG000286</t>
  </si>
  <si>
    <t>VICTORY CHURCH LTD</t>
  </si>
  <si>
    <t>23 106 402 699</t>
  </si>
  <si>
    <t>Protecting refugee children: double targets at church for minorities</t>
  </si>
  <si>
    <t>A grant has been awarded to boost the efforts of schools and preschools, community organisations and local councils to address crime and antisocial behaviour by funding crime prevention initiatives that benefit the wider community or community organisations. The expected outcome of the project is to protect people in the community who are at risk of attack, harassment or violence stemming from racial or religious intolerance. The grant is expected to fund the installation of 11 CCTV cameras, fencing, 30 bollards, 1 security and alarm system.</t>
  </si>
  <si>
    <t>GOODNA</t>
  </si>
  <si>
    <t>GA123052</t>
  </si>
  <si>
    <t>SCFVNT000024</t>
  </si>
  <si>
    <t>VICTORIA DALY REGIONAL COUNCIL</t>
  </si>
  <si>
    <t>66 931 675 319</t>
  </si>
  <si>
    <t>Security fencing and lighting at Yarralin</t>
  </si>
  <si>
    <t>A grant has been awarded to boost the efforts of schools and pre–schools, community organisations and local councils to address crime and anti–social behaviour by funding crime prevention initiatives that benefit the wider community or community organisations in the Northern Territory. The expected outcome of the project is to protect people in the community who are at risk of attack, harassment or violence stemming from crime and/or anti–social behaviour. The grantee expects to purchase and install security fencing, 5 vehicle gates and 11 solar security lights at key locations including the Yarralin Aged Care building and Yarralin Council office and works compound.</t>
  </si>
  <si>
    <t>GA126409</t>
  </si>
  <si>
    <t>SCFVEI000019</t>
  </si>
  <si>
    <t>PCYC Queensland Safer Communities Program</t>
  </si>
  <si>
    <t>A grant has been awarded to contribute to the preservation of the safety of Australians through funding local crime prevention activities that address anti–social behaviour and/or religious intolerance by at–risk youth, by helping marginalised young people aged 12–25 to develop life skills to prevent them from becoming entrenched in the criminal justice system. The expected outcome of the project is improved engagement of at–risk youth in education, work ready programs and the community more generally.  The grant is expected to fund the delivery of youth engagement activities at eight locations in Queensland (Cairns, Deception Bay, Inala, Logan, Palm Island, Toowoomba, Townsville, Rockhampton) over a 27 month period.</t>
  </si>
  <si>
    <t>GA141787</t>
  </si>
  <si>
    <t>SCFVIG000429</t>
  </si>
  <si>
    <t>TAMIL EDUCATIONAL CULTURAL &amp; CHARITABLE ASSOCIATION</t>
  </si>
  <si>
    <t>13 046 081 944</t>
  </si>
  <si>
    <t>TECCA Security and Infrastructure Facilities Upgrade</t>
  </si>
  <si>
    <t>A grant has been awarded to boost the efforts of schools and preschools, community organisations and local councils to address crime and antisocial behaviour by funding crime prevention initiatives that benefit the wider community or community organisations. The expected outcome of the project is to protect people in the community who are at risk of attack, harassment or violence stemming from racial or religious intolerance. The grant is expected to fund the purchase and installation of 4 CCTV cameras at the two new entrances, 12 security lighting items, fencing, security gate and a swipe access item at the Kundrathu Kumaran Temple in Deanside Victoria.</t>
  </si>
  <si>
    <t>Gorton</t>
  </si>
  <si>
    <t>Brendan O'Connor</t>
  </si>
  <si>
    <t>GA135781</t>
  </si>
  <si>
    <t>SCFVIG000979</t>
  </si>
  <si>
    <t>THE HINDU SOCIETY OF VICTORIA (AUSTRALIA) INC.</t>
  </si>
  <si>
    <t>38 837 454 881</t>
  </si>
  <si>
    <t>Securing HSV's Shiva Vishnu temple and Community cultural centre</t>
  </si>
  <si>
    <t>A grant has been awarded to boost the efforts of schools and pre–schools, community organisations and local councils to address crime and anti–social behaviour by funding crime prevention initiatives that benefit the wider community or community organisations. The expected outcome of the project is to protect people in the community who are at risk of attack, harassment or violence stemming from racial or religious intolerance. The grant is expected to fund the installation of 22 security lights, 25 CCTV cameras and fencing along the perimeter of Shiva Vishnu Temple and Community Cultural Centre in Carrum Downs.</t>
  </si>
  <si>
    <t>CARRUM DOWNS</t>
  </si>
  <si>
    <t>GA144564</t>
  </si>
  <si>
    <t>SCFVIG001211</t>
  </si>
  <si>
    <t>MAHAMEVNAWA BHAVANA MONASTERY AND MEDITATION CENTRE OF SYDNEY</t>
  </si>
  <si>
    <t>58 141 548 325</t>
  </si>
  <si>
    <t>A grant has been awarded to boost the efforts of schools and preschools, community organisations and local councils to address crime and antisocial behaviour by funding crime prevention initiatives that benefit the wider community or community organisations. The expected outcome of the project is to protect people in the community who are at risk of attack, harassment or violence stemming from racial or religious intolerance. The grant is expected to fund security infrastructure including an estimated 20 CCTV cameras, 50 security lights and steel fencing, (gate columns, entrance and emergency gates) the Mahamevnawa Bhavana Monastery and Meditation Centre of Sydney, New South Wales.</t>
  </si>
  <si>
    <t>CATTAI</t>
  </si>
  <si>
    <t>GA68095</t>
  </si>
  <si>
    <t>SCFFOUR000313</t>
  </si>
  <si>
    <t>THE BONDI MIZRACHI SYNAGOGUE</t>
  </si>
  <si>
    <t>70 000 862 260</t>
  </si>
  <si>
    <t>Safer Communities Fund Round FourBondi Mizrachi Safety Upgrade</t>
  </si>
  <si>
    <t>A grant has been awarded to boost the efforts of schools and pre–schools, community organisations and local councils to address crime and anti–social behaviour by funding crime prevention initiatives that benefit the wider community. The expected outcome of the project is to protect children who are at risk of attack, harassment or violence stemming from racial or religious intolerance. The grant is expected to fund the installation of 16 CCTV cameras, 25 bollards, an intercom and swipe access system, fund security education and training and employ one security guard.</t>
  </si>
  <si>
    <t>GA68096</t>
  </si>
  <si>
    <t>SCFFOUR000303</t>
  </si>
  <si>
    <t>PARED LTD</t>
  </si>
  <si>
    <t>40 002 343 615</t>
  </si>
  <si>
    <t>Safer Communities Fund Round Four</t>
  </si>
  <si>
    <t>A grant has been awarded to boost the efforts of schools and pre–schools, community organisations and local councils to address crime and anti–social behaviour by funding crime prevention initiatives that benefit the wider community. The expected outcome of the project is to protect children who are at risk of attack, harassment or violence stemming from racial or religious intolerance. The grant is expected to fund the installation of security fencing, security/boom gates and a public address system at Tangara School for Girls.</t>
  </si>
  <si>
    <t>CHERRYBROOK</t>
  </si>
  <si>
    <t>GA137248</t>
  </si>
  <si>
    <t>SCFVIG000008</t>
  </si>
  <si>
    <t>MIZRACHI NOMINEES PROPRIETARY LIMITED</t>
  </si>
  <si>
    <t>83 005 019 670</t>
  </si>
  <si>
    <t>Mizrachi Safe Community Project</t>
  </si>
  <si>
    <t>A grant has been awarded to boost the efforts of schools and preschools, community organisations and local councils to address crime and antisocial behaviour by funding crime prevention initiatives that benefit the wider community or community organisations. The expected outcome of the project is to protect people in the community who are at risk of attack, harassment or violence stemming from racial or religious intolerance. The grant is expected to fund the installation of 10 CCTV cameras, 2 safe haven zones 2 double gated entry systems at Balaclava Road in Caulfield North and Nagle Avenue in Elsternwick, Victoria.</t>
  </si>
  <si>
    <t>GA127194</t>
  </si>
  <si>
    <t>SCFVIG000386</t>
  </si>
  <si>
    <t>Protection of Nowra War and Military Graves</t>
  </si>
  <si>
    <t>A grant has been awarded to boost the efforts of schools and preschools, community organisations and local councils to address crime and antisocial behaviour by funding crime prevention initiatives that benefit the wider community or community organisations. The expected outcome of the project is to protect people in the community who are at risk of attack, harassment or violence stemming from racial or religious intolerance. The grant is expected to fund the purchase and installation of four CCTV cameras and security fencing.</t>
  </si>
  <si>
    <t>GA129966</t>
  </si>
  <si>
    <t>SCFVNT000044</t>
  </si>
  <si>
    <t>GOOD SHEPHERD LUTHERAN COLLEGE NT INCORPORATED</t>
  </si>
  <si>
    <t>67 867 915 909</t>
  </si>
  <si>
    <t>Security lighting</t>
  </si>
  <si>
    <t>A grant has been awarded to boost the efforts of schools and preschools, community organisations and local councils to address crime and antisocial behaviour by funding crime prevention initiatives that benefit the wider community or community organisations in the Northern Territory. The expected outcome of the project is to protect people in the community who are at risk of attack, harassment or violence stemming from crime and/or anti–social behaviour. The grantee expects to purchase and install 14 solar security lights at key locations (including the front car park and College entrance) at Good Shepherd Lutheran College Palmerston campus in Darwin.</t>
  </si>
  <si>
    <t>HOWARD SPRINGS</t>
  </si>
  <si>
    <t>GA130445</t>
  </si>
  <si>
    <t>SCFVIG001020</t>
  </si>
  <si>
    <t>INSPIRE CHURCH LIMITED</t>
  </si>
  <si>
    <t>30 140 073 178</t>
  </si>
  <si>
    <t>CCTV Cameras</t>
  </si>
  <si>
    <t>A grant has been awarded to boost the efforts of schools and preschools, community organisations and local councils to address crime and antisocial behaviour by funding crime prevention initiatives that benefit the wider community or community organisations. The expected outcome of the project is to protect people in the community who are at risk of attack, harassment or violence stemming from racial or religious intolerance. The grant is expected to fund the installation of 18 CCTV cameras at Inspire Church Wollongong.</t>
  </si>
  <si>
    <t>GA141784</t>
  </si>
  <si>
    <t>SCFVIG000919</t>
  </si>
  <si>
    <t>THE TRUSTEES OF THE SYRO MALABAR EPARCHY OF ST THOMAS</t>
  </si>
  <si>
    <t>67 291 009 733</t>
  </si>
  <si>
    <t>St. Thomas Syro–Malabar Parish South East Melbourne safe and secure project</t>
  </si>
  <si>
    <t>A grant has been awarded to boost the efforts of schools and preschools, community organisations and local councils to address crime and antisocial behaviour by funding crime prevention initiatives that benefit the wider community or community organisations. The expected outcome of the project is to protect people in the community who are at risk of attack, harassment or violence stemming from racial or religious intolerance. The grant is expected to fund the installation of 32 CCTV cameras, 34 security lights, 833m of perimeter fencing and access gates, 51 bollards, a security and alarm system, a public address system and an intercom system at St. Thomas Syro–Malabar Catholic Parish in Dandenong South, Victoria.</t>
  </si>
  <si>
    <t>GREENVALE</t>
  </si>
  <si>
    <t>GA141927</t>
  </si>
  <si>
    <t>SCFVIG000350</t>
  </si>
  <si>
    <t>SOUTH COAST BAPTIST COLLEGE INCORPORATED</t>
  </si>
  <si>
    <t>43 829 013 154</t>
  </si>
  <si>
    <t>Security Upgrade for South Coast Baptist College</t>
  </si>
  <si>
    <t>A grant has been awarded to boost the efforts of schools and pre–schools, community organisations and local councils to address crime and anti–social behaviour by funding crime prevention initiatives that benefit the wider community or community organisations. The expected outcome of the project is to protect people in the community who are at risk of attack, harassment or violence stemming from racial or religious intolerance. The grant is expected to fund the installation of 10 security flood lights, a security and alarm system, a public address system and fencing at South Coast Baptist College in Waikiki, Western Australia.</t>
  </si>
  <si>
    <t>WAIKIKI</t>
  </si>
  <si>
    <t>GA69600</t>
  </si>
  <si>
    <t>SCFFOUR000952</t>
  </si>
  <si>
    <t>AL IMAN COLLEGE LTD</t>
  </si>
  <si>
    <t>46 601 288 082</t>
  </si>
  <si>
    <t>A grant has been awarded to boost the efforts of schools and pre–schools, community organisations and local councils to address crime and anti–social behaviour by funding crime prevention initiatives that benefit the wider community. The expected outcome of the project is to protect children who are at risk of attack, harassment or violence stemming from racial or religious intolerance.  The grant is expected to fund the provision of security guard hiring and installation/delivery of 2 fencing items, a swipe card system with over 100 cards, 27 CCTV cameras and 16 security lighting at Al Iman College in Wilson Rd and Rees St in Melton South.</t>
  </si>
  <si>
    <t>GA139775</t>
  </si>
  <si>
    <t>SCFVNT000023</t>
  </si>
  <si>
    <t>MANUNDA TERRACE PRIMARY SCHOOL COUNCIL INC</t>
  </si>
  <si>
    <t>74 589 458 040</t>
  </si>
  <si>
    <t>Manunda Terrace Primary School: Unlock safety in our school</t>
  </si>
  <si>
    <t>A grant has been awarded to boost the efforts of schools and preschools, community organisations and local councils to address crime and antisocial behaviour by funding crime prevention initiatives that benefit the wider community or community organisations in the Northern Territory. The expected outcome of the project is to protect people in the community who are at risk of attack, harassment or violence stemming from crime and/or anti–social behaviour. The grant is expected to fund security infrastructure including security fencing for the school boundary, 242 security screens on all windows and a swipe key entry system at key locations at Manunda Terrace Primary School in Darwin.</t>
  </si>
  <si>
    <t>KARAMA</t>
  </si>
  <si>
    <t>GA69361</t>
  </si>
  <si>
    <t>SCFFOUR000224</t>
  </si>
  <si>
    <t>BARIS EDUCATION AND CULTURE FOUNDATION LIMITED</t>
  </si>
  <si>
    <t>31 096 919 747</t>
  </si>
  <si>
    <t>A grant has been awarded to boost the efforts of schools and pre–schools, community organisations and local councils to address crime and anti–social behaviour by funding crime prevention initiatives that benefit the wider community. The expected outcome of the project is to protect children who are at risk of attack, harassment or violence stemming from racial or religious intolerance. The grant is expected to fund the purchase and installation of 75 CCTV cameras, 34 security lights, 811 metres of fencing, a security and alarm system, a public address system and 68 intercom and swipe access items.</t>
  </si>
  <si>
    <t>FERNDALE</t>
  </si>
  <si>
    <t>GA141783</t>
  </si>
  <si>
    <t>SCFVIG001045</t>
  </si>
  <si>
    <t>THE TRUSTEE FOR SWAMINARAYAN MANDIR VASNASANSTHA (SMVS AUSTRALIA) TRUST</t>
  </si>
  <si>
    <t>93 176 800 110</t>
  </si>
  <si>
    <t>Safety and Security Project</t>
  </si>
  <si>
    <t>A grant has been awarded to boost the efforts of schools and preschools, community organisations and local councils to address crime and antisocial behaviour by funding crime prevention initiatives that benefit the wider community or community organisations. The expected outcome of the project is to protect people in the community who are at risk of attack, harassment or violence stemming from racial or religious intolerance. The grant is expected to fund the purchase and installation of 10 CCTV cameras, 15 security lighting items and perimeter fencing at the Swaminarayan Hindu Temple in Tarneit, VIC</t>
  </si>
  <si>
    <t>CLARINDA</t>
  </si>
  <si>
    <t>GA92043</t>
  </si>
  <si>
    <t>SCFVEI000006</t>
  </si>
  <si>
    <t>RISEUP to Empower Youth</t>
  </si>
  <si>
    <t>A grant has been awarded to contribute to the preservation of the safety of Australians through funding local crime prevention activities that address anti–social behaviour and/or religious intolerance by at–risk youth, by helping marginalised young people aged 12–25 to develop life skills to prevent them from becoming entrenched in the criminal justice system. The expected outcome of the project is improved engagement of at–risk youth in education, work ready programs and the community more generally.  The grant is expected to fund the delivery of youth engagement activities at 13 sites in five high–risk locations (Western Sydney, South Western Sydney, Hunter, Illawarra and New England) in NSW over three years.</t>
  </si>
  <si>
    <t>GA92044</t>
  </si>
  <si>
    <t>SCFVEI000001</t>
  </si>
  <si>
    <t>Youth Off The Streets Outreach</t>
  </si>
  <si>
    <t>A grant has been awarded to contribute to the preservation of the safety of Australians through funding local crime prevention activities that address anti–social behaviour and/or religious intolerance by at–risk youth, by helping marginalised young people aged 12–25 to develop life skills to prevent them from becoming entrenched in the criminal justice system. The expected outcome of the project is improved engagement of at–risk youth in education, work ready programs and the community more generally.  The grant is expected to fund the delivery of youth engagement activities in eight locations in NSW, QLD and VIC over three years (Bankstown, Blacktown, Canley Vale, Weston, Maroubra, Macquarie Fields, Logan, Hoppers Crossing).</t>
  </si>
  <si>
    <t>GA141924</t>
  </si>
  <si>
    <t>SCFVNT000032</t>
  </si>
  <si>
    <t>CITY OF DARWIN</t>
  </si>
  <si>
    <t>11 503 313 301</t>
  </si>
  <si>
    <t>Making Mindil Safe</t>
  </si>
  <si>
    <t>A grant has been awarded to boost the efforts of schools and preschools, community organisations and local councils to address crime and antisocial behaviour by funding crime prevention initiatives that benefit the wider community or community organisations in the Northern Territory. The expected outcome of the project is to protect people in the community who are at risk of attack, harassment or violence stemming from crime and/or anti–social behaviour. The grant is expected to fund the purchase and installation of security infrastructure which includes an estimated 100 security lights (with possible CCTV incorporation), a public address system and beach accessibility matting at key locations at Mindil Beach in Darwin, Northern Territory.</t>
  </si>
  <si>
    <t>GA71471</t>
  </si>
  <si>
    <t>SCFFOUR000091</t>
  </si>
  <si>
    <t>UNITY GRAMMAR COLLEGE LTD</t>
  </si>
  <si>
    <t>79 119 055 588</t>
  </si>
  <si>
    <t>A grant has been awarded to boost the efforts of schools and pre–schools, community organisations and local councils to address crime and anti–social behaviour by funding crime prevention initiatives that benefit the wider community. The expected outcome of the project is to protect children who are at risk of attack, harassment or violence stemming from racial or religious intolerance. The grant is expected to fund the installation of (70) CCTV cameras, a security and alarm system, and an intercom and swipe access system.</t>
  </si>
  <si>
    <t>AUSTRAL</t>
  </si>
  <si>
    <t>Macarthur</t>
  </si>
  <si>
    <t>Mike Freelander</t>
  </si>
  <si>
    <t>1-Jan-2021 to 24-Dec-2021</t>
  </si>
  <si>
    <t>29,672</t>
  </si>
  <si>
    <t>$18,685,749,924.77</t>
  </si>
  <si>
    <t>Number</t>
  </si>
  <si>
    <t>Sitting member</t>
  </si>
  <si>
    <t>Margin in 2019</t>
  </si>
  <si>
    <t>GA146391</t>
  </si>
  <si>
    <t>SCFVIG001148</t>
  </si>
  <si>
    <t>STEPPING BLACK INDIGENOUS CORPORATION AUSTRALIA</t>
  </si>
  <si>
    <t>42 336 952 637</t>
  </si>
  <si>
    <t>Keeping our Community Safe</t>
  </si>
  <si>
    <t>A grant has been awarded to boost the efforts of schools and preschools, community organisations and local councils to address crime and antisocial behaviour by funding crime prevention initiatives that benefit the wider community or community organisations. The expected outcome of the project is to protect people in the community who are at risk of attack, harassment or violence stemming from racial or religious intolerance. The grant is expected to fund the installation of security infrastructure including 3 security lights, sliding windows with security grills, security grill doors and repair of existing fencing at key locations at Stepping Black Indigenous Corporation Australia's program site in Eidsvold, Queensland.</t>
  </si>
  <si>
    <t>BUNDABERG WEST</t>
  </si>
  <si>
    <t>EIDSVOLD</t>
  </si>
  <si>
    <t>4627</t>
  </si>
  <si>
    <t>GA146302</t>
  </si>
  <si>
    <t>SCFVIG000607</t>
  </si>
  <si>
    <t>MOUNT SCOPUS MEMORIAL COLLEGE LIMITED</t>
  </si>
  <si>
    <t>58 007 240 146</t>
  </si>
  <si>
    <t>Building Safer Campuses and Environs</t>
  </si>
  <si>
    <t>A grant has been awarded to boost the efforts of schools and pre–schools, community organisations and local councils to address crime and anti–social behaviour by funding crime prevention initiatives that benefit the wider community or community organisations. The expected outcome of the project is to protect people in the community who are at risk of attack, harassment or violence stemming from racial or religious intolerance. The grant is expected to fund the installation of 32 CCTV cameras, internal perimeter fencing with automated access gates, 1 public address system, a swipe access system and duress lights and sounders at Mount Scopus Memorial College campuses Burwood and Caulfield South, Victoria.</t>
  </si>
  <si>
    <t>3125</t>
  </si>
  <si>
    <t>GA157913</t>
  </si>
  <si>
    <t>SCFVNT000042</t>
  </si>
  <si>
    <t>JULALIKARI COUNCIL ABORIGINAL CORP</t>
  </si>
  <si>
    <t>52 109 391 552</t>
  </si>
  <si>
    <t>Julalikari Council Safer Communities Project</t>
  </si>
  <si>
    <t>A grant has been awarded to boost the efforts of schools and pre–schools, community organisations and local councils to address crime and anti–social behaviour by funding crime prevention initiatives that benefit the wider community or community organisations in the Northern Territory. The expected outcome of the project is to protect people in the community who are at risk of attack, harassment or violence stemming from crime and/or anti–social behaviour. The grantee expects to purchase and install security infrastructure including fencing, access gates, 104 solar security lights, an alarm system and 46 CCTV cameras at key locations across 15 Julalikari Council Aboriginal Corporation managed and owned properties and urban Community Living Areas in Tennant Creek.</t>
  </si>
  <si>
    <t>0860</t>
  </si>
  <si>
    <t>GA157586</t>
  </si>
  <si>
    <t>SCFVIG000938</t>
  </si>
  <si>
    <t>African Music And Cultural Festival</t>
  </si>
  <si>
    <t>80 665 321 694</t>
  </si>
  <si>
    <t>African Music and Cultural Festival (AMCF)</t>
  </si>
  <si>
    <t>A grant has been awarded to boost the efforts of schools and pre–schools, community organisations and local councils to address crime and anti–social behaviour by funding crime prevention initiatives that benefit the wider community or community organisations. The expected outcome of the project is to protect people in the community who are at risk of attack, harassment or violence stemming from racial or religious intolerance. The grant is expected to fund the hire of security guards for the annual African Music and Cultural Festival to be held at Federation Square and the pop–up showcase event at the Immigration Museum in Melbourne during 2021.</t>
  </si>
  <si>
    <t>WATERWAYS</t>
  </si>
  <si>
    <t>Isaacs</t>
  </si>
  <si>
    <t>Mark Dreyfus</t>
  </si>
  <si>
    <t>GA164099</t>
  </si>
  <si>
    <t>SCFVIG000651</t>
  </si>
  <si>
    <t>CHEDER LEVI YITZCHOK INC</t>
  </si>
  <si>
    <t>Security for Students and Staff</t>
  </si>
  <si>
    <t>A grant has been awarded to boost the efforts of schools and pre–schools, community organisations and local councils to address crime and anti–social behaviour by funding crime prevention initiatives that benefit the wider community or community organisations. The expected outcome of the project is to protect people in the community who are at risk of attack, harassment or violence stemming from racial or religious intolerance. The grant is expected to fund the installation of 13 CCTV cameras, a security and alarm system, an intercom and swipe access system and security fencing at key locations at Cheder Levi Yitzchok school in St Kilda, Victoria.</t>
  </si>
  <si>
    <t>GA151409</t>
  </si>
  <si>
    <t>SCFVNT000041</t>
  </si>
  <si>
    <t>KATHERINE HIGH SCHOOL COUNCIL INC</t>
  </si>
  <si>
    <t>80 674 373 423</t>
  </si>
  <si>
    <t>Katherine High School Security &amp; AccessFencing</t>
  </si>
  <si>
    <t>A grant has been awarded to boost the efforts of schools and pre–schools, community organisations and local councils to address crime and anti–social behaviour by funding crime prevention initiatives that benefit the wider community or community organisations in the Northern Territory. The expected outcome of the project is to protect people in the community who are at risk of attack, harassment or violence stemming from crime and/or anti–social behaviour. The grant is expected to fund security infrastructure including fencing with a focal entry point, personal and vehicle access gates and swipe access locks at key locations along the boundary of Katherine High School in Katherine.</t>
  </si>
  <si>
    <t>KATHERINE EAST</t>
  </si>
  <si>
    <t>GA168297</t>
  </si>
  <si>
    <t>SCFVIG000311</t>
  </si>
  <si>
    <t>PHC &amp; RLH ELC Safety &amp; Security Enhancement Project Phase 2</t>
  </si>
  <si>
    <t>A grant has been awarded to boost the efforts of schools and pre–schools, community organisations and local councils to address crime and anti–social behaviour by funding crime prevention initiatives that benefit the wider community or community organisations. The expected outcome of the project is to protect people in the community who are at risk of attack, harassment or violence stemming from racial or religious intolerance. The grant is expected to fund the installation of 25 bollards, 1 security alarm system,  7 CCTV cameras, 2 fingerprint readers, 48 security privacy screens along existing fencing, 4 perimeter gates with locks, 5 vandal proof double doors, and the hiring of two security guards for the Ruth Landau Harp Early Learning Centre.</t>
  </si>
  <si>
    <t>GA146393</t>
  </si>
  <si>
    <t>SCFVIG000641</t>
  </si>
  <si>
    <t>THE BUDDHIST MEDITATION ASSOCIATIONOF VICTORIA INC</t>
  </si>
  <si>
    <t>14 015 662 668</t>
  </si>
  <si>
    <t>Integrative Safety and Communication Project</t>
  </si>
  <si>
    <t>A grant has been awarded to boost the efforts of schools and preschools, community organisations and local councils to address crime and antisocial behaviour by funding crime prevention initiatives that benefit the wider community or community organisations. The expected outcome of the project is to protect people in the community who are at risk of attack, harassment or violence stemming from racial or religious intolerance. The grant is expected to fund the purchase and installation 228 CCTV cameras and related equipment integrated with two security and alarm systems, and fencing.</t>
  </si>
  <si>
    <t>DANDENONG</t>
  </si>
  <si>
    <t>3175</t>
  </si>
  <si>
    <t>GA155873</t>
  </si>
  <si>
    <t>SCFVIG000950</t>
  </si>
  <si>
    <t>Project Safety</t>
  </si>
  <si>
    <t>A grant has been awarded to boost the efforts of schools and pre–schools, community organisations and local councils to address crime and anti–social behaviour by funding crime prevention initiatives that benefit the wider community or community organisations. The expected outcome of the project is to protect people in the community who are at risk of attack, harassment or violence stemming from racial or religious intolerance. The grant is expected to fund the installation 33 CCTV cameras, four security lights, five bollards, two security alarm systems, one PA system, 23 intercom and swipe access points, and blast–proof walls.</t>
  </si>
  <si>
    <t>GA146301</t>
  </si>
  <si>
    <t>SCFVIG000989</t>
  </si>
  <si>
    <t>A grant has been awarded to boost the efforts of schools and pre–schools, community organisations and local councils to address crime and anti–social behaviour by funding crime prevention initiatives that benefit the wider community or community organisations. The expected outcome of the project is to protect people in the community who are at risk of attack, harassment or violence stemming from racial or religious intolerance. The grant is expected to fund the installation of 25 CCTV cameras, fencing, 4 airlock access gates, 3 security/reinforced entry doors, a security/reinforced window, an intercom and swipe access system and crash rated boom gate.</t>
  </si>
  <si>
    <t>East St Kilda</t>
  </si>
  <si>
    <t>GA146520</t>
  </si>
  <si>
    <t>SCFVIG000611</t>
  </si>
  <si>
    <t>ISLAMIC CHARITABLE ORGANISATION PTY LTD</t>
  </si>
  <si>
    <t>85 128 092 348</t>
  </si>
  <si>
    <t>Kuraby Mosque Community Safety Project</t>
  </si>
  <si>
    <t>A grant has been awarded to boost the efforts of schools and preschools, community organisations and local councils to address crime and antisocial behaviour by funding crime prevention initiatives that benefit the wider community or community organisations. The expected outcome of the project is to protect people in the community who are at risk of attack, harassment or violence stemming from racial or religious intolerance. The grant is expected to fund the installation of 43 CCTV cameras, a perimeter fence, alarm system, an upgrade to the public address system and 106 security lights at Kuraby Mosque in Kuraby, Queensland.</t>
  </si>
  <si>
    <t>GA147614</t>
  </si>
  <si>
    <t>SCFVIG001243</t>
  </si>
  <si>
    <t>LAMDENI SCHOOL INC</t>
  </si>
  <si>
    <t>62 820 078 032</t>
  </si>
  <si>
    <t>Security Guards Hire for Israeli/JewishPreschool children</t>
  </si>
  <si>
    <t>A grant has been awarded to boost the efforts of schools and pre–schools, community organisations and local councils to address crime and anti–social behaviour by funding crime prevention initiatives that benefit the wider community or community organisations. The expected outcome of the project is to protect people in the community who are at risk of attack, harassment or violence stemming from racial or religious intolerance. The grant is expected to fund the employment of two security guards at Lamdeni School located in Elsternwick Victoria.</t>
  </si>
  <si>
    <t>GA146392</t>
  </si>
  <si>
    <t>SCFVIG000965</t>
  </si>
  <si>
    <t>ACT Jewish Community Intercom Safety System</t>
  </si>
  <si>
    <t>A grant has been awarded to boost the efforts of schools and preschools, community organisations and local councils to address crime and antisocial behaviour by funding crime prevention initiatives that benefit the wider community or community organisations. The expected outcome of the project is to protect people in the community who are at risk of attack, harassment or violence stemming from racial or religious intolerance. The grant is expected to fund the installation of 2 CCTV and associated viewing hardware, 3 intercom items, a public address system and 14 security flood lights at the National Jewish Memorial Centre in Forrest, ACT.</t>
  </si>
  <si>
    <t>MANUKA</t>
  </si>
  <si>
    <t>FORREST</t>
  </si>
  <si>
    <t>GA149153</t>
  </si>
  <si>
    <t>SCFVIG000355</t>
  </si>
  <si>
    <t>SIR MOSES MONTEFIORE JEWISH HOME</t>
  </si>
  <si>
    <t>55 390 901 239</t>
  </si>
  <si>
    <t>Montefiore Security Upgrade</t>
  </si>
  <si>
    <t>A grant has been awarded to boost the efforts of schools and pre–schools, community organisations and local councils to address crime and anti–social behaviour by funding crime prevention initiatives that benefit the wider community or community organisations. The expected outcome of the project is to protect people in the community who are at risk of attack, harassment or violence stemming from racial or religious intolerance.  The grant is expected to fund the installation of security infrastructure including 91 CCTV cameras at key locations at the Montefiore Hunters Hill and Montefiore Randwick Residential Aged Care campuses in New South Wales.</t>
  </si>
  <si>
    <t>HUNTERS HILL</t>
  </si>
  <si>
    <t>GA168298</t>
  </si>
  <si>
    <t>SCFVIG000009</t>
  </si>
  <si>
    <t>YESHIVAH BETH RIVKAH SCHOOLS LIMITED</t>
  </si>
  <si>
    <t>28 165 933 435</t>
  </si>
  <si>
    <t>YBRSL Security Upgrades</t>
  </si>
  <si>
    <t>A grant has been awarded to boost the efforts of schools and pre–schools, community organisations and local councils to address crime and anti–social behaviour by funding crime prevention initiatives that benefit the wider community or community organisations. The expected outcome of the project is to protect people in the community who are at risk of attack, harassment or violence stemming from racial or religious intolerance. The grant is expected to fund the installation 2 intercoms and 4 swipe access systems, 2 evacuation and lock down systems, 13 external blast proof windows and blast protectant perimeter fencing at Yeshiva–Beth Rivkah Primary and Senior College campuses in East St Kilda, Victoria.</t>
  </si>
  <si>
    <t>GA147616</t>
  </si>
  <si>
    <t>SCFVIG000270</t>
  </si>
  <si>
    <t>THE COPTIC ORTHODOX CHURCH OF WESTERN AUSTRALIA INCORPORATED</t>
  </si>
  <si>
    <t>71 927 975 613</t>
  </si>
  <si>
    <t>The Coptic Orthodox Church of WA – Safety and Security Initiatives</t>
  </si>
  <si>
    <t>A grant has been awarded to boost the efforts of schools and pre–schools, community organisations and local councils to address crime and anti–social behaviour by funding crime prevention initiatives that benefit the wider community or community organisations. The expected outcome of the project is to protect people in the community who are at risk of attack, harassment or violence stemming from racial or religious intolerance. The grant is expected to fund the purchase and installation of 42 CCTV cameras, fencing and gates, three security and alarm systems, three public address systems, and 18 intercom and swipe access items at Saint Mary &amp; Archangel Michael Coptic Orthodox Church in East Victoria Park, Western Australia.</t>
  </si>
  <si>
    <t>EAST VICTORIA PARK</t>
  </si>
  <si>
    <t>GA164974</t>
  </si>
  <si>
    <t>SCFVIG000952</t>
  </si>
  <si>
    <t>Reinforcement and augmentation project for Melbourne Hebrew Congregation</t>
  </si>
  <si>
    <t>A grant has been awarded to boost the efforts of schools and pre–schools, community organisations and local councils to address crime and anti–social behaviour by funding crime prevention initiatives that benefit the wider community or community organisations. The expected outcome of the project is to protect people in the community who are at risk of attack, harassment or violence stemming from racial or religious intolerance. The grant is expected to fund the reinforcement of 15 external doors and 2 internal doors and the installation of 27 intercom and access items at Melbourne Hebrew Congregation on Toorak Road in South Yarra.</t>
  </si>
  <si>
    <t>GA151797</t>
  </si>
  <si>
    <t>SCFVIG000523</t>
  </si>
  <si>
    <t>Security for Canberra's only Jewish Preschool and Primary School</t>
  </si>
  <si>
    <t>A grant has been awarded to boost the efforts of schools and pre–schools, community organisations and local councils to address crime and anti–social behaviour by funding crime prevention initiatives that benefit the wider community or community organisations. The expected outcome of the project is to protect people in the community who are at risk of attack, harassment or violence stemming from racial or religious intolerance. The grant is expected to fund the installation of 21 CCTV cameras, fencing, 3 security and access systems, 2 intercom systems, security lights and sensors, a ballistic wall and 2 security guards. The locations are all within Giralang, ACT and include two short term community housing properties, the Jewish Synagogue buildings, the Preschool and Primary School.</t>
  </si>
  <si>
    <t>GA146303</t>
  </si>
  <si>
    <t>SCFVIG000190</t>
  </si>
  <si>
    <t>ISLAMIC SOCIETY OF GOLD COAST INC</t>
  </si>
  <si>
    <t>98 365 773 051</t>
  </si>
  <si>
    <t>Gold Coast Masjid Security Project</t>
  </si>
  <si>
    <t>A grant has been awarded to boost the efforts of schools and pre–schools, community organisations and local councils to address crime and anti–social behaviour by funding crime prevention initiatives that benefit the wider community or community organisations. The expected outcome of the project is to protect people in the community who are at risk of attack, harassment or violence stemming from racial or religious intolerance. The grant is expected to fund the installation of approximately 40 CCTV cameras, 21 security lighting items, 3 sliding gates, and 2 security and alarm systems at the Gold Coast Masjid.</t>
  </si>
  <si>
    <t>GA148160</t>
  </si>
  <si>
    <t>SCFVIG000678</t>
  </si>
  <si>
    <t>Improved Children Safety through enhanced security at Moriah College campus</t>
  </si>
  <si>
    <t>A grant has been awarded to boost the efforts of schools and pre–schools, community organisations and local councils to address crime and anti–social behaviour by funding crime prevention initiatives that benefit the wider community or community organisations. The expected outcome of the project is to protect people in the community who are at risk of attack, harassment or violence stemming from racial or religious intolerance.  The grant is expected to fund the installation of security infrastructure including 22 bollards electronic and fixed and a security alarm system (with perimeter beams and analytics) at Moriah College Early Learning Centre campus and Primary School/High School campus in Queens Park, New South Wales.</t>
  </si>
  <si>
    <t>GA156351</t>
  </si>
  <si>
    <t>SCFVIG000018</t>
  </si>
  <si>
    <t>CHABAD LUBAVITCH OF WESTERN AUSTRALIA INC</t>
  </si>
  <si>
    <t>92 035 799 133</t>
  </si>
  <si>
    <t>Chabad WA Safe &amp; Secure Families Project</t>
  </si>
  <si>
    <t>A grant has been awarded to boost the efforts of schools and pre–schools, community organisations and local councils to address crime and anti–social behaviour by funding crime prevention initiatives that benefit the wider community or community organisations. The expected outcome of the project is to protect people in the community who are at risk of attack, harassment or violence stemming from racial or religious intolerance. The grant is expected to fund the installation of 23 CCTV cameras, 6 security lights, fencing, gates, 4 video intercom system and approximately 21 bollards.</t>
  </si>
  <si>
    <t>NORANDA</t>
  </si>
  <si>
    <t>6062</t>
  </si>
  <si>
    <t>GA166393</t>
  </si>
  <si>
    <t>SCFVIG000095</t>
  </si>
  <si>
    <t>BALLARAT CITY COUNCIL</t>
  </si>
  <si>
    <t>37 601 599 422</t>
  </si>
  <si>
    <t>City Plaza Transport Hub Safety Project</t>
  </si>
  <si>
    <t>A grant has been awarded to boost the efforts of schools and pre–schools, community organisations and local councils to address crime and anti–social behaviour by funding crime prevention initiatives that benefit the wider community or community organisations. The expected outcome of the project is to protect people in the community who are at risk of attack, harassment or violence stemming from racial or religious intolerance. The grant is expected to fund the installation of approximately 10 CCTV cameras, 25 security lighting and 15 bollards at the City Plaza Transport Hub in Ballarat, Victoria.</t>
  </si>
  <si>
    <t>GA152509</t>
  </si>
  <si>
    <t>SCFVIG001099</t>
  </si>
  <si>
    <t>THE TRUSTEE FOR SRI GURU GRANTH SAHIB CHARITABLE TRUST</t>
  </si>
  <si>
    <t>49 500 727 562</t>
  </si>
  <si>
    <t>New Infrastructure for Safer Community</t>
  </si>
  <si>
    <t>A grant has been awarded to boost the efforts of schools and pre–schools, community organisations and local councils to address crime and anti–social behaviour by funding crime prevention initiatives that benefit the wider community or community organisations. The expected outcome of the project is to protect people in the community who are at risk of attack, harassment or violence stemming from racial or religious intolerance. The grant is expected to fund the installation of 35 CCTV cameras, 37 security lighting items, an outside wall, automatic gates, four bollards, three security and alarm systems and two PA systems.</t>
  </si>
  <si>
    <t>KEYSBOROUGH</t>
  </si>
  <si>
    <t>GA155256</t>
  </si>
  <si>
    <t>SCFVIG000748</t>
  </si>
  <si>
    <t>SANTA SABINA COLLEGE LTD</t>
  </si>
  <si>
    <t>88 003 415 450</t>
  </si>
  <si>
    <t>Increased Security Infrastructure for Santa Sabina College</t>
  </si>
  <si>
    <t>A grant has been awarded to boost the efforts of schools and pre–schools, community organisations and local councils to address crime and anti–social behaviour by funding crime prevention initiatives that benefit the wider community or community organisations. The expected outcome of the project is to protect people in the community who are at risk of attack, harassment or violence stemming from racial or religious intolerance. The grant is expected to fund the purchase and installation of security infrastructure including a CCTV camera, fencing, gates and 5 intercom and swipe access items at Santa Sabina College in Strathfield, NSW.</t>
  </si>
  <si>
    <t>Strathfield</t>
  </si>
  <si>
    <t>2135</t>
  </si>
  <si>
    <t>GA173336</t>
  </si>
  <si>
    <t>SCFVIG000227</t>
  </si>
  <si>
    <t>Security upgrades for Student Services</t>
  </si>
  <si>
    <t>A grant has been awarded to boost the efforts of schools and pre–schools, community organisations and local councils to address crime and anti–social behaviour by funding crime prevention initiatives that benefit the wider community or community organisations. The expected outcome of the project is to protect people in the community who are at risk of attack, harassment or violence stemming from racial or religious intolerance. The grant is expected to fund the installation of security infrastructure including 8 CCTV cameras at key locations and secure the reception counter at Newton Moore Senior High School in South Bunbury, Western Australia.</t>
  </si>
  <si>
    <t>GA146519</t>
  </si>
  <si>
    <t>SCFVIG000755</t>
  </si>
  <si>
    <t>EMMY MONASH AGED CARE INC</t>
  </si>
  <si>
    <t>64 022 404 782</t>
  </si>
  <si>
    <t>Securing the site boundaries &amp; entries at Emmy Monash Aged Care</t>
  </si>
  <si>
    <t>A grant has been awarded to boost the efforts of schools and preschools, community organisations and local councils to address crime and antisocial behaviour by funding crime prevention initiatives that benefit the wider community or community organisations. The expected outcome of the project is to protect people in the community who are at risk of attack, harassment or violence stemming from racial or religious intolerance. The grant is expected to fund the installation of 19 CCTV cameras throughout the complex, a fence along the Dandenong Road eastern boundary, 20 intercom points throughout the complex , a duress alarm system at reception locations and nurses stations at the Emmy Monash Aged Care, Caulfield.</t>
  </si>
  <si>
    <t>CAULFIELD NORTH</t>
  </si>
  <si>
    <t>GA148609</t>
  </si>
  <si>
    <t>SCFVIG001181</t>
  </si>
  <si>
    <t>Beit Midrash of WA – Security Improvement Project II</t>
  </si>
  <si>
    <t>A grant has been awarded to boost the efforts of schools and pre–schools, community organisations and local councils to address crime and anti–social behaviour by funding crime prevention initiatives that benefit the wider community or community organisations. The expected outcome of the project is to protect people in the community who are at risk of attack, harassment or violence stemming from racial or religious intolerance. The grant is expected to fund security infrastructure including 9 bollards at key locations at Beit Midrash of Western Australia.</t>
  </si>
  <si>
    <t>GA171694</t>
  </si>
  <si>
    <t>SCFVIG000563</t>
  </si>
  <si>
    <t>Security upgrade – Emanuel Synagogue</t>
  </si>
  <si>
    <t>A grant has been awarded to boost the efforts of schools and preschools, community organisations and local councils to address crime and anti–social behaviour by funding crime prevention initiatives that benefit the wider community or community organisations. The expected outcome of the project is to protect people in the community who are at risk of attack, harassment or violence stemming from racial or religious intolerance.  The grant is expected to fund the engagement of security guards at the Emanuel Woollahra Preschool and the installation of security infrastructure including 4 CCTV cameras, a CCTV viewing station, 10 intercom and swipe access items, fencing, a security gate and lights at key locations at the Emanuel Synagogue in Woollahra, New South Wales.</t>
  </si>
  <si>
    <t>GA147615</t>
  </si>
  <si>
    <t>SCFVIG000470</t>
  </si>
  <si>
    <t>KESSER TORAH COLLEGE LIMITED</t>
  </si>
  <si>
    <t>27 003 164 092</t>
  </si>
  <si>
    <t>Kesser Torah College Safer Communities Round 5</t>
  </si>
  <si>
    <t>A grant has been awarded to boost the efforts of schools and preschools, community organisations and local councils to address crime and antisocial behaviour by funding crime prevention initiatives that benefit the wider community or community organisations. The expected outcome of the project is to protect people in the community who are at risk of attack, harassment or violence stemming from racial or religious intolerance. The grant is expected to fund the installation of 25 CCTV cameras, one security and alarm system, security gates and a security guard to cover unprotected entrances to the site of Kesser Torah College in Dover Heights, New South Wales.</t>
  </si>
  <si>
    <t>DOVER HEIGHTS</t>
  </si>
  <si>
    <t>Value (AUD) for year all grants</t>
  </si>
  <si>
    <t>Count All grants for yr.</t>
  </si>
  <si>
    <t>Coalition</t>
  </si>
  <si>
    <t>Labor</t>
  </si>
  <si>
    <t>Other</t>
  </si>
  <si>
    <t>Liberals</t>
  </si>
  <si>
    <t>LNP</t>
  </si>
  <si>
    <t>%age of total</t>
  </si>
  <si>
    <t>No Grants</t>
  </si>
  <si>
    <t>Total value</t>
  </si>
  <si>
    <t>Moore</t>
  </si>
  <si>
    <t>Ian Goodenough</t>
  </si>
  <si>
    <t>Nationals</t>
  </si>
  <si>
    <t>Summary</t>
  </si>
  <si>
    <t>Total</t>
  </si>
</sst>
</file>

<file path=xl/styles.xml><?xml version="1.0" encoding="utf-8"?>
<styleSheet xmlns="http://schemas.openxmlformats.org/spreadsheetml/2006/main">
  <numFmts count="2">
    <numFmt numFmtId="164" formatCode="&quot;$&quot;#,##0"/>
    <numFmt numFmtId="165" formatCode="&quot;$&quot;#,##0.00"/>
  </numFmts>
  <fonts count="1">
    <font>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7">
    <xf numFmtId="0" fontId="0" fillId="0" borderId="0" xfId="0"/>
    <xf numFmtId="0" fontId="0" fillId="0" borderId="0" xfId="0" applyAlignment="1">
      <alignment wrapText="1"/>
    </xf>
    <xf numFmtId="164" fontId="0" fillId="0" borderId="0" xfId="0" applyNumberFormat="1"/>
    <xf numFmtId="10" fontId="0" fillId="0" borderId="0" xfId="0" applyNumberFormat="1"/>
    <xf numFmtId="165" fontId="0" fillId="0" borderId="0" xfId="0" applyNumberFormat="1"/>
    <xf numFmtId="3" fontId="0" fillId="0" borderId="0" xfId="0" applyNumberFormat="1"/>
    <xf numFmtId="1" fontId="0" fillId="0" borderId="0" xfId="0" applyNumberFormat="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Master%20grant%20files\Master%20P%20code\Steve%20divs%20all.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ow r="11">
          <cell r="C11">
            <v>2601</v>
          </cell>
        </row>
        <row r="17787">
          <cell r="I17787">
            <v>28719</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AK164"/>
  <sheetViews>
    <sheetView workbookViewId="0">
      <selection activeCell="F23" sqref="F23"/>
    </sheetView>
  </sheetViews>
  <sheetFormatPr defaultRowHeight="15"/>
  <cols>
    <col min="2" max="2" width="26.5703125" bestFit="1" customWidth="1"/>
    <col min="6" max="6" width="62.42578125" bestFit="1" customWidth="1"/>
    <col min="24" max="24" width="14.140625" bestFit="1" customWidth="1"/>
    <col min="25" max="26" width="22.42578125" bestFit="1" customWidth="1"/>
    <col min="29" max="29" width="15.140625" bestFit="1" customWidth="1"/>
    <col min="30" max="30" width="28.140625" bestFit="1" customWidth="1"/>
    <col min="31" max="31" width="18.7109375" bestFit="1" customWidth="1"/>
  </cols>
  <sheetData>
    <row r="1" spans="2:35">
      <c r="B1" t="s">
        <v>0</v>
      </c>
      <c r="AF1" t="s">
        <v>3638</v>
      </c>
      <c r="AG1" t="s">
        <v>3639</v>
      </c>
    </row>
    <row r="2" spans="2:35">
      <c r="AD2" t="s">
        <v>3633</v>
      </c>
      <c r="AE2" s="2">
        <f>SUBTOTAL(9,AE7:AE9)</f>
        <v>18221566.020000003</v>
      </c>
      <c r="AF2" s="3">
        <f>+AE2/$AE$15</f>
        <v>0.66507414637381979</v>
      </c>
      <c r="AG2" s="5">
        <v>90</v>
      </c>
    </row>
    <row r="3" spans="2:35">
      <c r="B3" t="s">
        <v>1</v>
      </c>
      <c r="AD3" t="s">
        <v>3634</v>
      </c>
      <c r="AE3" s="2">
        <v>8367985.3299999973</v>
      </c>
      <c r="AF3" s="3">
        <f>+AE3/$AE$15</f>
        <v>0.30542548835319006</v>
      </c>
      <c r="AG3">
        <v>48</v>
      </c>
    </row>
    <row r="4" spans="2:35">
      <c r="B4" t="s">
        <v>2</v>
      </c>
      <c r="C4" t="s">
        <v>3</v>
      </c>
      <c r="AD4" t="s">
        <v>3635</v>
      </c>
      <c r="AE4" s="2">
        <v>808245</v>
      </c>
      <c r="AF4" s="3">
        <f>+AE4/$AE$15</f>
        <v>2.9500365272990287E-2</v>
      </c>
      <c r="AG4">
        <v>3</v>
      </c>
      <c r="AI4" s="5">
        <f>SUM(AG2:AG4)</f>
        <v>141</v>
      </c>
    </row>
    <row r="5" spans="2:35">
      <c r="B5" t="s">
        <v>4</v>
      </c>
      <c r="C5" t="s">
        <v>5</v>
      </c>
      <c r="AF5" s="3"/>
    </row>
    <row r="6" spans="2:35">
      <c r="B6" t="s">
        <v>6</v>
      </c>
      <c r="C6" t="s">
        <v>7</v>
      </c>
      <c r="AF6" s="3"/>
    </row>
    <row r="7" spans="2:35">
      <c r="B7" t="s">
        <v>8</v>
      </c>
      <c r="C7" t="s">
        <v>9</v>
      </c>
      <c r="AD7" t="s">
        <v>3636</v>
      </c>
      <c r="AE7" s="2">
        <v>9121914.1700000018</v>
      </c>
      <c r="AF7" s="3">
        <f>+AE7/$AE$15</f>
        <v>0.33294335257733249</v>
      </c>
      <c r="AG7">
        <v>54</v>
      </c>
    </row>
    <row r="8" spans="2:35">
      <c r="B8" t="s">
        <v>10</v>
      </c>
      <c r="C8" t="s">
        <v>9</v>
      </c>
      <c r="AD8" t="s">
        <v>3637</v>
      </c>
      <c r="AE8" s="2">
        <v>5657721</v>
      </c>
      <c r="AF8" s="3">
        <f t="shared" ref="AF8:AF9" si="0">+AE8/$AE$15</f>
        <v>0.20650277590664698</v>
      </c>
      <c r="AG8">
        <v>19</v>
      </c>
    </row>
    <row r="9" spans="2:35">
      <c r="B9" t="s">
        <v>11</v>
      </c>
      <c r="C9" t="s">
        <v>9</v>
      </c>
      <c r="AD9" t="s">
        <v>3643</v>
      </c>
      <c r="AE9" s="2">
        <v>3441930.85</v>
      </c>
      <c r="AF9" s="3">
        <f t="shared" si="0"/>
        <v>0.12562801788984027</v>
      </c>
      <c r="AG9">
        <v>17</v>
      </c>
    </row>
    <row r="10" spans="2:35">
      <c r="B10" t="s">
        <v>12</v>
      </c>
      <c r="C10" t="s">
        <v>9</v>
      </c>
      <c r="AF10" s="3"/>
    </row>
    <row r="11" spans="2:35">
      <c r="B11" t="s">
        <v>13</v>
      </c>
      <c r="C11" t="s">
        <v>9</v>
      </c>
      <c r="AF11" s="3"/>
    </row>
    <row r="12" spans="2:35">
      <c r="B12" t="s">
        <v>14</v>
      </c>
      <c r="C12" t="s">
        <v>9</v>
      </c>
      <c r="AF12" s="3"/>
    </row>
    <row r="13" spans="2:35">
      <c r="B13" t="s">
        <v>15</v>
      </c>
      <c r="C13" t="s">
        <v>9</v>
      </c>
      <c r="AF13" s="3"/>
    </row>
    <row r="14" spans="2:35">
      <c r="B14" t="s">
        <v>16</v>
      </c>
      <c r="C14" t="s">
        <v>9</v>
      </c>
      <c r="AF14" s="3"/>
    </row>
    <row r="15" spans="2:35">
      <c r="B15" t="s">
        <v>17</v>
      </c>
      <c r="C15" t="s">
        <v>9</v>
      </c>
      <c r="AD15" t="s">
        <v>3640</v>
      </c>
      <c r="AE15" s="2">
        <v>27397796.349999998</v>
      </c>
      <c r="AF15" s="3">
        <f>+AE15/$AE$15</f>
        <v>1</v>
      </c>
      <c r="AG15">
        <v>141</v>
      </c>
    </row>
    <row r="16" spans="2:35">
      <c r="B16" t="s">
        <v>18</v>
      </c>
      <c r="C16" t="s">
        <v>9</v>
      </c>
    </row>
    <row r="17" spans="1:37">
      <c r="B17" t="s">
        <v>19</v>
      </c>
    </row>
    <row r="19" spans="1:37">
      <c r="B19" t="s">
        <v>20</v>
      </c>
    </row>
    <row r="20" spans="1:37">
      <c r="B20" t="s">
        <v>3632</v>
      </c>
      <c r="C20" t="s">
        <v>22</v>
      </c>
    </row>
    <row r="21" spans="1:37" ht="30">
      <c r="A21">
        <v>24446</v>
      </c>
      <c r="B21" s="1" t="s">
        <v>3631</v>
      </c>
      <c r="C21" t="s">
        <v>24</v>
      </c>
      <c r="X21" s="2">
        <f>SUBTOTAL(9,X25:X149)</f>
        <v>23870767.050000001</v>
      </c>
    </row>
    <row r="22" spans="1:37">
      <c r="A22" s="2">
        <f>SUM(A24:A164)</f>
        <v>141</v>
      </c>
      <c r="X22" s="2">
        <f>SUM(X24:X164)</f>
        <v>27397796.349999998</v>
      </c>
    </row>
    <row r="23" spans="1:37">
      <c r="A23" t="s">
        <v>21</v>
      </c>
      <c r="B23" t="s">
        <v>25</v>
      </c>
      <c r="C23" t="s">
        <v>26</v>
      </c>
      <c r="D23" t="s">
        <v>18</v>
      </c>
      <c r="E23" t="s">
        <v>17</v>
      </c>
      <c r="F23" t="s">
        <v>27</v>
      </c>
      <c r="G23" t="s">
        <v>16</v>
      </c>
      <c r="H23" t="s">
        <v>28</v>
      </c>
      <c r="I23" t="s">
        <v>29</v>
      </c>
      <c r="J23" t="s">
        <v>30</v>
      </c>
      <c r="K23" t="s">
        <v>31</v>
      </c>
      <c r="L23" t="s">
        <v>11</v>
      </c>
      <c r="M23" t="s">
        <v>13</v>
      </c>
      <c r="N23" t="s">
        <v>32</v>
      </c>
      <c r="O23" t="s">
        <v>33</v>
      </c>
      <c r="P23" t="s">
        <v>12</v>
      </c>
      <c r="Q23" t="s">
        <v>10</v>
      </c>
      <c r="R23" t="s">
        <v>34</v>
      </c>
      <c r="S23" t="s">
        <v>35</v>
      </c>
      <c r="T23" t="s">
        <v>7</v>
      </c>
      <c r="U23" t="s">
        <v>36</v>
      </c>
      <c r="V23" t="s">
        <v>37</v>
      </c>
      <c r="W23" t="s">
        <v>38</v>
      </c>
      <c r="X23" t="s">
        <v>23</v>
      </c>
      <c r="Y23" t="s">
        <v>39</v>
      </c>
      <c r="Z23" t="s">
        <v>40</v>
      </c>
      <c r="AA23" t="s">
        <v>41</v>
      </c>
      <c r="AB23" t="s">
        <v>42</v>
      </c>
      <c r="AC23" t="s">
        <v>43</v>
      </c>
      <c r="AD23" t="s">
        <v>44</v>
      </c>
      <c r="AE23" t="s">
        <v>45</v>
      </c>
      <c r="AF23" t="s">
        <v>46</v>
      </c>
      <c r="AG23" t="s">
        <v>47</v>
      </c>
      <c r="AH23" t="s">
        <v>48</v>
      </c>
      <c r="AI23" t="s">
        <v>49</v>
      </c>
      <c r="AJ23" t="s">
        <v>50</v>
      </c>
      <c r="AK23" t="s">
        <v>15</v>
      </c>
    </row>
    <row r="24" spans="1:37">
      <c r="A24">
        <v>1</v>
      </c>
      <c r="B24" t="s">
        <v>51</v>
      </c>
      <c r="C24" t="s">
        <v>52</v>
      </c>
      <c r="D24" t="s">
        <v>53</v>
      </c>
      <c r="E24" t="s">
        <v>19</v>
      </c>
      <c r="F24" t="s">
        <v>54</v>
      </c>
      <c r="G24" t="s">
        <v>55</v>
      </c>
      <c r="H24" t="s">
        <v>56</v>
      </c>
      <c r="I24" t="s">
        <v>57</v>
      </c>
      <c r="J24" t="s">
        <v>58</v>
      </c>
      <c r="K24" t="s">
        <v>59</v>
      </c>
      <c r="L24" t="s">
        <v>60</v>
      </c>
      <c r="M24" t="s">
        <v>60</v>
      </c>
      <c r="N24" t="s">
        <v>19</v>
      </c>
      <c r="P24" t="s">
        <v>61</v>
      </c>
      <c r="Q24" t="s">
        <v>62</v>
      </c>
      <c r="R24" t="s">
        <v>60</v>
      </c>
      <c r="S24" t="s">
        <v>60</v>
      </c>
      <c r="T24">
        <v>43395.686712962997</v>
      </c>
      <c r="U24">
        <v>43390</v>
      </c>
      <c r="V24">
        <v>43390</v>
      </c>
      <c r="W24">
        <v>44183</v>
      </c>
      <c r="X24" s="2">
        <v>1026548.6</v>
      </c>
      <c r="Y24" t="s">
        <v>63</v>
      </c>
      <c r="Z24" t="s">
        <v>63</v>
      </c>
      <c r="AA24">
        <v>3162</v>
      </c>
      <c r="AB24" t="s">
        <v>64</v>
      </c>
      <c r="AC24" t="s">
        <v>65</v>
      </c>
      <c r="AD24" t="s">
        <v>66</v>
      </c>
      <c r="AE24" t="s">
        <v>67</v>
      </c>
      <c r="AF24">
        <v>15480</v>
      </c>
      <c r="AG24" t="s">
        <v>68</v>
      </c>
      <c r="AH24" t="s">
        <v>64</v>
      </c>
      <c r="AI24" t="s">
        <v>69</v>
      </c>
      <c r="AJ24" t="s">
        <v>68</v>
      </c>
      <c r="AK24" t="s">
        <v>70</v>
      </c>
    </row>
    <row r="25" spans="1:37">
      <c r="A25">
        <v>1</v>
      </c>
      <c r="B25" t="s">
        <v>51</v>
      </c>
      <c r="C25" t="s">
        <v>71</v>
      </c>
      <c r="D25" t="s">
        <v>72</v>
      </c>
      <c r="E25" t="s">
        <v>19</v>
      </c>
      <c r="F25" t="s">
        <v>73</v>
      </c>
      <c r="G25" t="s">
        <v>74</v>
      </c>
      <c r="H25" t="s">
        <v>75</v>
      </c>
      <c r="I25" t="s">
        <v>57</v>
      </c>
      <c r="J25" t="s">
        <v>76</v>
      </c>
      <c r="K25" t="s">
        <v>77</v>
      </c>
      <c r="L25" t="s">
        <v>60</v>
      </c>
      <c r="M25" t="s">
        <v>60</v>
      </c>
      <c r="N25" t="s">
        <v>19</v>
      </c>
      <c r="P25" t="s">
        <v>61</v>
      </c>
      <c r="Q25" t="s">
        <v>62</v>
      </c>
      <c r="R25" t="s">
        <v>60</v>
      </c>
      <c r="S25" t="s">
        <v>60</v>
      </c>
      <c r="T25">
        <v>43336.365324074097</v>
      </c>
      <c r="U25">
        <v>43227</v>
      </c>
      <c r="V25">
        <v>43275</v>
      </c>
      <c r="W25">
        <v>44172</v>
      </c>
      <c r="X25" s="2">
        <v>956690</v>
      </c>
      <c r="Y25" t="s">
        <v>78</v>
      </c>
      <c r="Z25" t="s">
        <v>78</v>
      </c>
      <c r="AA25">
        <v>2340</v>
      </c>
      <c r="AB25" t="s">
        <v>79</v>
      </c>
      <c r="AC25" t="s">
        <v>80</v>
      </c>
      <c r="AD25" t="s">
        <v>81</v>
      </c>
      <c r="AE25" t="s">
        <v>82</v>
      </c>
      <c r="AF25">
        <v>27954</v>
      </c>
      <c r="AG25" t="s">
        <v>68</v>
      </c>
      <c r="AH25" t="s">
        <v>79</v>
      </c>
      <c r="AI25" t="s">
        <v>83</v>
      </c>
      <c r="AJ25" t="s">
        <v>68</v>
      </c>
      <c r="AK25" t="s">
        <v>70</v>
      </c>
    </row>
    <row r="26" spans="1:37">
      <c r="A26">
        <v>1</v>
      </c>
      <c r="B26" t="s">
        <v>51</v>
      </c>
      <c r="C26" t="s">
        <v>84</v>
      </c>
      <c r="D26" t="s">
        <v>85</v>
      </c>
      <c r="E26" t="s">
        <v>19</v>
      </c>
      <c r="F26" t="s">
        <v>86</v>
      </c>
      <c r="G26" t="s">
        <v>87</v>
      </c>
      <c r="H26" t="s">
        <v>75</v>
      </c>
      <c r="I26" t="s">
        <v>57</v>
      </c>
      <c r="J26" t="s">
        <v>76</v>
      </c>
      <c r="K26" t="s">
        <v>88</v>
      </c>
      <c r="L26" t="s">
        <v>60</v>
      </c>
      <c r="M26" t="s">
        <v>60</v>
      </c>
      <c r="N26" t="s">
        <v>19</v>
      </c>
      <c r="P26" t="s">
        <v>61</v>
      </c>
      <c r="Q26" t="s">
        <v>62</v>
      </c>
      <c r="R26" t="s">
        <v>60</v>
      </c>
      <c r="S26" t="s">
        <v>60</v>
      </c>
      <c r="T26">
        <v>43336.365335648101</v>
      </c>
      <c r="U26">
        <v>43227</v>
      </c>
      <c r="V26">
        <v>43275</v>
      </c>
      <c r="W26">
        <v>43989</v>
      </c>
      <c r="X26" s="2">
        <v>575607</v>
      </c>
      <c r="Y26" t="s">
        <v>89</v>
      </c>
      <c r="Z26" t="s">
        <v>89</v>
      </c>
      <c r="AA26">
        <v>2780</v>
      </c>
      <c r="AB26" t="s">
        <v>79</v>
      </c>
      <c r="AC26" t="s">
        <v>90</v>
      </c>
      <c r="AD26" t="s">
        <v>91</v>
      </c>
      <c r="AE26" t="s">
        <v>92</v>
      </c>
      <c r="AF26">
        <v>371</v>
      </c>
      <c r="AG26" t="s">
        <v>68</v>
      </c>
      <c r="AH26" t="s">
        <v>79</v>
      </c>
      <c r="AI26" t="s">
        <v>93</v>
      </c>
      <c r="AJ26" t="s">
        <v>68</v>
      </c>
      <c r="AK26" t="s">
        <v>70</v>
      </c>
    </row>
    <row r="27" spans="1:37">
      <c r="A27">
        <v>1</v>
      </c>
      <c r="B27" t="s">
        <v>51</v>
      </c>
      <c r="C27" t="s">
        <v>94</v>
      </c>
      <c r="D27" t="s">
        <v>95</v>
      </c>
      <c r="E27" t="s">
        <v>19</v>
      </c>
      <c r="F27" t="s">
        <v>96</v>
      </c>
      <c r="G27" t="s">
        <v>97</v>
      </c>
      <c r="H27" t="s">
        <v>75</v>
      </c>
      <c r="I27" t="s">
        <v>57</v>
      </c>
      <c r="J27" t="s">
        <v>76</v>
      </c>
      <c r="K27" t="s">
        <v>88</v>
      </c>
      <c r="L27" t="s">
        <v>60</v>
      </c>
      <c r="M27" t="s">
        <v>60</v>
      </c>
      <c r="N27" t="s">
        <v>19</v>
      </c>
      <c r="P27" t="s">
        <v>61</v>
      </c>
      <c r="Q27" t="s">
        <v>62</v>
      </c>
      <c r="R27" t="s">
        <v>60</v>
      </c>
      <c r="S27" t="s">
        <v>60</v>
      </c>
      <c r="T27">
        <v>43336.365347222199</v>
      </c>
      <c r="U27">
        <v>43227</v>
      </c>
      <c r="V27">
        <v>43275</v>
      </c>
      <c r="W27">
        <v>43475</v>
      </c>
      <c r="X27" s="2">
        <v>45324</v>
      </c>
      <c r="Y27" t="s">
        <v>98</v>
      </c>
      <c r="Z27" t="s">
        <v>98</v>
      </c>
      <c r="AA27">
        <v>4521</v>
      </c>
      <c r="AB27" t="s">
        <v>99</v>
      </c>
      <c r="AC27" t="s">
        <v>100</v>
      </c>
      <c r="AD27" t="s">
        <v>101</v>
      </c>
      <c r="AE27" t="s">
        <v>102</v>
      </c>
      <c r="AF27">
        <v>8988</v>
      </c>
      <c r="AG27" t="s">
        <v>68</v>
      </c>
      <c r="AH27" t="s">
        <v>99</v>
      </c>
      <c r="AI27" t="s">
        <v>103</v>
      </c>
      <c r="AJ27" t="s">
        <v>68</v>
      </c>
      <c r="AK27" t="s">
        <v>70</v>
      </c>
    </row>
    <row r="28" spans="1:37">
      <c r="A28">
        <v>1</v>
      </c>
      <c r="B28" t="s">
        <v>51</v>
      </c>
      <c r="C28" t="s">
        <v>104</v>
      </c>
      <c r="D28" t="s">
        <v>105</v>
      </c>
      <c r="E28" t="s">
        <v>19</v>
      </c>
      <c r="F28" t="s">
        <v>106</v>
      </c>
      <c r="G28" t="s">
        <v>107</v>
      </c>
      <c r="H28" t="s">
        <v>75</v>
      </c>
      <c r="I28" t="s">
        <v>57</v>
      </c>
      <c r="J28" t="s">
        <v>76</v>
      </c>
      <c r="K28" t="s">
        <v>88</v>
      </c>
      <c r="L28" t="s">
        <v>60</v>
      </c>
      <c r="M28" t="s">
        <v>60</v>
      </c>
      <c r="N28" t="s">
        <v>19</v>
      </c>
      <c r="P28" t="s">
        <v>61</v>
      </c>
      <c r="Q28" t="s">
        <v>62</v>
      </c>
      <c r="R28" t="s">
        <v>60</v>
      </c>
      <c r="S28" t="s">
        <v>60</v>
      </c>
      <c r="T28">
        <v>43336.365358796298</v>
      </c>
      <c r="U28">
        <v>43227</v>
      </c>
      <c r="V28">
        <v>43275</v>
      </c>
      <c r="W28">
        <v>43791</v>
      </c>
      <c r="X28" s="2">
        <v>226306</v>
      </c>
      <c r="Y28" t="s">
        <v>108</v>
      </c>
      <c r="Z28" t="s">
        <v>108</v>
      </c>
      <c r="AA28">
        <v>2870</v>
      </c>
      <c r="AB28" t="s">
        <v>79</v>
      </c>
      <c r="AC28" t="s">
        <v>109</v>
      </c>
      <c r="AD28" t="s">
        <v>81</v>
      </c>
      <c r="AE28" t="s">
        <v>110</v>
      </c>
      <c r="AF28">
        <v>27724</v>
      </c>
      <c r="AG28" t="s">
        <v>68</v>
      </c>
      <c r="AH28" t="s">
        <v>79</v>
      </c>
      <c r="AI28" t="s">
        <v>111</v>
      </c>
      <c r="AJ28" t="s">
        <v>68</v>
      </c>
      <c r="AK28" t="s">
        <v>70</v>
      </c>
    </row>
    <row r="29" spans="1:37">
      <c r="A29">
        <v>1</v>
      </c>
      <c r="B29" t="s">
        <v>51</v>
      </c>
      <c r="C29" t="s">
        <v>112</v>
      </c>
      <c r="D29" t="s">
        <v>113</v>
      </c>
      <c r="E29" t="s">
        <v>19</v>
      </c>
      <c r="F29" t="s">
        <v>114</v>
      </c>
      <c r="G29" t="s">
        <v>115</v>
      </c>
      <c r="H29" t="s">
        <v>75</v>
      </c>
      <c r="I29" t="s">
        <v>57</v>
      </c>
      <c r="J29" t="s">
        <v>76</v>
      </c>
      <c r="K29" t="s">
        <v>88</v>
      </c>
      <c r="L29" t="s">
        <v>60</v>
      </c>
      <c r="M29" t="s">
        <v>60</v>
      </c>
      <c r="N29" t="s">
        <v>19</v>
      </c>
      <c r="P29" t="s">
        <v>61</v>
      </c>
      <c r="Q29" t="s">
        <v>62</v>
      </c>
      <c r="R29" t="s">
        <v>60</v>
      </c>
      <c r="S29" t="s">
        <v>60</v>
      </c>
      <c r="T29">
        <v>43336.365370370397</v>
      </c>
      <c r="U29">
        <v>43227</v>
      </c>
      <c r="V29">
        <v>43272</v>
      </c>
      <c r="W29">
        <v>43990</v>
      </c>
      <c r="X29" s="2">
        <v>950000</v>
      </c>
      <c r="Y29" t="s">
        <v>116</v>
      </c>
      <c r="Z29" t="s">
        <v>116</v>
      </c>
      <c r="AA29">
        <v>4114</v>
      </c>
      <c r="AB29" t="s">
        <v>99</v>
      </c>
      <c r="AC29" t="s">
        <v>117</v>
      </c>
      <c r="AD29" t="s">
        <v>91</v>
      </c>
      <c r="AE29" t="s">
        <v>118</v>
      </c>
      <c r="AF29">
        <v>10922</v>
      </c>
      <c r="AG29" t="s">
        <v>68</v>
      </c>
      <c r="AH29" t="s">
        <v>99</v>
      </c>
      <c r="AI29" t="s">
        <v>119</v>
      </c>
      <c r="AJ29" t="s">
        <v>68</v>
      </c>
      <c r="AK29" t="s">
        <v>70</v>
      </c>
    </row>
    <row r="30" spans="1:37">
      <c r="A30">
        <v>1</v>
      </c>
      <c r="B30" t="s">
        <v>51</v>
      </c>
      <c r="C30" t="s">
        <v>120</v>
      </c>
      <c r="D30" t="s">
        <v>121</v>
      </c>
      <c r="E30" t="s">
        <v>19</v>
      </c>
      <c r="F30" t="s">
        <v>122</v>
      </c>
      <c r="G30" t="s">
        <v>123</v>
      </c>
      <c r="H30" t="s">
        <v>75</v>
      </c>
      <c r="I30" t="s">
        <v>57</v>
      </c>
      <c r="J30" t="s">
        <v>76</v>
      </c>
      <c r="K30" t="s">
        <v>88</v>
      </c>
      <c r="L30" t="s">
        <v>60</v>
      </c>
      <c r="M30" t="s">
        <v>60</v>
      </c>
      <c r="N30" t="s">
        <v>19</v>
      </c>
      <c r="P30" t="s">
        <v>61</v>
      </c>
      <c r="Q30" t="s">
        <v>62</v>
      </c>
      <c r="R30" t="s">
        <v>60</v>
      </c>
      <c r="S30" t="s">
        <v>60</v>
      </c>
      <c r="T30">
        <v>43311.686620370398</v>
      </c>
      <c r="U30">
        <v>43227</v>
      </c>
      <c r="V30">
        <v>43271</v>
      </c>
      <c r="W30">
        <v>44171</v>
      </c>
      <c r="X30" s="2">
        <v>44162.8</v>
      </c>
      <c r="Y30" t="s">
        <v>124</v>
      </c>
      <c r="Z30" t="s">
        <v>124</v>
      </c>
      <c r="AA30">
        <v>3185</v>
      </c>
      <c r="AB30" t="s">
        <v>64</v>
      </c>
      <c r="AC30" t="s">
        <v>65</v>
      </c>
      <c r="AD30" t="s">
        <v>66</v>
      </c>
      <c r="AE30" t="s">
        <v>67</v>
      </c>
      <c r="AF30">
        <v>15480</v>
      </c>
      <c r="AG30" t="s">
        <v>68</v>
      </c>
      <c r="AH30" t="s">
        <v>64</v>
      </c>
      <c r="AI30" t="s">
        <v>125</v>
      </c>
      <c r="AJ30" t="s">
        <v>68</v>
      </c>
      <c r="AK30" t="s">
        <v>70</v>
      </c>
    </row>
    <row r="31" spans="1:37">
      <c r="A31">
        <v>1</v>
      </c>
      <c r="B31" t="s">
        <v>51</v>
      </c>
      <c r="C31" t="s">
        <v>126</v>
      </c>
      <c r="D31" t="s">
        <v>127</v>
      </c>
      <c r="E31" t="s">
        <v>19</v>
      </c>
      <c r="F31" t="s">
        <v>128</v>
      </c>
      <c r="G31" t="s">
        <v>129</v>
      </c>
      <c r="H31" t="s">
        <v>75</v>
      </c>
      <c r="I31" t="s">
        <v>57</v>
      </c>
      <c r="J31" t="s">
        <v>76</v>
      </c>
      <c r="K31" t="s">
        <v>88</v>
      </c>
      <c r="L31" t="s">
        <v>60</v>
      </c>
      <c r="M31" t="s">
        <v>60</v>
      </c>
      <c r="N31" t="s">
        <v>19</v>
      </c>
      <c r="P31" t="s">
        <v>61</v>
      </c>
      <c r="Q31" t="s">
        <v>62</v>
      </c>
      <c r="R31" t="s">
        <v>60</v>
      </c>
      <c r="S31" t="s">
        <v>60</v>
      </c>
      <c r="T31">
        <v>43311.6866435185</v>
      </c>
      <c r="U31">
        <v>43227</v>
      </c>
      <c r="V31">
        <v>43271</v>
      </c>
      <c r="W31">
        <v>44167</v>
      </c>
      <c r="X31" s="2">
        <v>51301.8</v>
      </c>
      <c r="Y31" t="s">
        <v>130</v>
      </c>
      <c r="Z31" t="s">
        <v>130</v>
      </c>
      <c r="AA31">
        <v>3182</v>
      </c>
      <c r="AB31" t="s">
        <v>64</v>
      </c>
      <c r="AC31" t="s">
        <v>131</v>
      </c>
      <c r="AD31" t="s">
        <v>91</v>
      </c>
      <c r="AE31" t="s">
        <v>132</v>
      </c>
      <c r="AF31">
        <v>12134</v>
      </c>
      <c r="AG31" t="s">
        <v>68</v>
      </c>
      <c r="AH31" t="s">
        <v>64</v>
      </c>
      <c r="AI31" t="s">
        <v>133</v>
      </c>
      <c r="AJ31" t="s">
        <v>68</v>
      </c>
      <c r="AK31" t="s">
        <v>70</v>
      </c>
    </row>
    <row r="32" spans="1:37">
      <c r="A32">
        <v>1</v>
      </c>
      <c r="B32" t="s">
        <v>51</v>
      </c>
      <c r="C32" t="s">
        <v>134</v>
      </c>
      <c r="D32" t="s">
        <v>135</v>
      </c>
      <c r="E32" t="s">
        <v>19</v>
      </c>
      <c r="F32" t="s">
        <v>136</v>
      </c>
      <c r="G32" t="s">
        <v>137</v>
      </c>
      <c r="H32" t="s">
        <v>75</v>
      </c>
      <c r="I32" t="s">
        <v>57</v>
      </c>
      <c r="J32" t="s">
        <v>76</v>
      </c>
      <c r="K32" t="s">
        <v>88</v>
      </c>
      <c r="L32" t="s">
        <v>60</v>
      </c>
      <c r="M32" t="s">
        <v>60</v>
      </c>
      <c r="N32" t="s">
        <v>19</v>
      </c>
      <c r="P32" t="s">
        <v>61</v>
      </c>
      <c r="Q32" t="s">
        <v>62</v>
      </c>
      <c r="R32" t="s">
        <v>60</v>
      </c>
      <c r="S32" t="s">
        <v>60</v>
      </c>
      <c r="T32">
        <v>43311.686655092599</v>
      </c>
      <c r="U32">
        <v>43227</v>
      </c>
      <c r="V32">
        <v>43278</v>
      </c>
      <c r="W32">
        <v>43623</v>
      </c>
      <c r="X32" s="2">
        <v>2420</v>
      </c>
      <c r="Y32" t="s">
        <v>138</v>
      </c>
      <c r="Z32" t="s">
        <v>138</v>
      </c>
      <c r="AA32">
        <v>6003</v>
      </c>
      <c r="AB32" t="s">
        <v>139</v>
      </c>
      <c r="AC32" t="s">
        <v>140</v>
      </c>
      <c r="AD32" t="s">
        <v>91</v>
      </c>
      <c r="AE32" t="s">
        <v>141</v>
      </c>
      <c r="AF32">
        <v>8646</v>
      </c>
      <c r="AG32" t="s">
        <v>68</v>
      </c>
      <c r="AH32" t="s">
        <v>139</v>
      </c>
      <c r="AI32" t="s">
        <v>142</v>
      </c>
      <c r="AJ32" t="s">
        <v>68</v>
      </c>
      <c r="AK32" t="s">
        <v>70</v>
      </c>
    </row>
    <row r="33" spans="1:37">
      <c r="A33">
        <v>1</v>
      </c>
      <c r="B33" t="s">
        <v>51</v>
      </c>
      <c r="C33" t="s">
        <v>143</v>
      </c>
      <c r="D33" t="s">
        <v>144</v>
      </c>
      <c r="E33" t="s">
        <v>19</v>
      </c>
      <c r="F33" t="s">
        <v>145</v>
      </c>
      <c r="G33" t="s">
        <v>146</v>
      </c>
      <c r="H33" t="s">
        <v>75</v>
      </c>
      <c r="I33" t="s">
        <v>57</v>
      </c>
      <c r="J33" t="s">
        <v>76</v>
      </c>
      <c r="K33" t="s">
        <v>88</v>
      </c>
      <c r="L33" t="s">
        <v>60</v>
      </c>
      <c r="M33" t="s">
        <v>60</v>
      </c>
      <c r="N33" t="s">
        <v>19</v>
      </c>
      <c r="P33" t="s">
        <v>61</v>
      </c>
      <c r="Q33" t="s">
        <v>62</v>
      </c>
      <c r="R33" t="s">
        <v>60</v>
      </c>
      <c r="S33" t="s">
        <v>60</v>
      </c>
      <c r="T33">
        <v>43311.686666666697</v>
      </c>
      <c r="U33">
        <v>43227</v>
      </c>
      <c r="V33">
        <v>43278</v>
      </c>
      <c r="W33">
        <v>43529</v>
      </c>
      <c r="X33" s="2">
        <v>9387.4</v>
      </c>
      <c r="Y33" t="s">
        <v>147</v>
      </c>
      <c r="Z33" t="s">
        <v>147</v>
      </c>
      <c r="AA33">
        <v>2650</v>
      </c>
      <c r="AB33" t="s">
        <v>79</v>
      </c>
      <c r="AC33" t="s">
        <v>148</v>
      </c>
      <c r="AD33" t="s">
        <v>66</v>
      </c>
      <c r="AE33" t="s">
        <v>149</v>
      </c>
      <c r="AF33">
        <v>21271</v>
      </c>
      <c r="AG33" t="s">
        <v>68</v>
      </c>
      <c r="AH33" t="s">
        <v>79</v>
      </c>
      <c r="AI33" t="s">
        <v>150</v>
      </c>
      <c r="AJ33" t="s">
        <v>68</v>
      </c>
      <c r="AK33" t="s">
        <v>70</v>
      </c>
    </row>
    <row r="34" spans="1:37">
      <c r="A34">
        <v>1</v>
      </c>
      <c r="B34" t="s">
        <v>51</v>
      </c>
      <c r="C34" t="s">
        <v>151</v>
      </c>
      <c r="D34" t="s">
        <v>152</v>
      </c>
      <c r="E34" t="s">
        <v>19</v>
      </c>
      <c r="F34" t="s">
        <v>153</v>
      </c>
      <c r="G34" t="s">
        <v>154</v>
      </c>
      <c r="H34" t="s">
        <v>75</v>
      </c>
      <c r="I34" t="s">
        <v>57</v>
      </c>
      <c r="J34" t="s">
        <v>76</v>
      </c>
      <c r="K34" t="s">
        <v>88</v>
      </c>
      <c r="L34" t="s">
        <v>60</v>
      </c>
      <c r="M34" t="s">
        <v>60</v>
      </c>
      <c r="N34" t="s">
        <v>19</v>
      </c>
      <c r="P34" t="s">
        <v>61</v>
      </c>
      <c r="Q34" t="s">
        <v>62</v>
      </c>
      <c r="R34" t="s">
        <v>60</v>
      </c>
      <c r="S34" t="s">
        <v>60</v>
      </c>
      <c r="T34">
        <v>43287.409155092602</v>
      </c>
      <c r="U34">
        <v>43227</v>
      </c>
      <c r="V34">
        <v>43280</v>
      </c>
      <c r="W34">
        <v>43779</v>
      </c>
      <c r="X34" s="2">
        <v>364557</v>
      </c>
      <c r="Y34" t="s">
        <v>155</v>
      </c>
      <c r="Z34" t="s">
        <v>155</v>
      </c>
      <c r="AA34">
        <v>5600</v>
      </c>
      <c r="AB34" t="s">
        <v>156</v>
      </c>
      <c r="AC34" t="s">
        <v>157</v>
      </c>
      <c r="AD34" t="s">
        <v>66</v>
      </c>
      <c r="AE34" t="s">
        <v>158</v>
      </c>
      <c r="AF34">
        <v>27561</v>
      </c>
      <c r="AG34" t="s">
        <v>68</v>
      </c>
      <c r="AH34" t="s">
        <v>156</v>
      </c>
      <c r="AI34" t="s">
        <v>159</v>
      </c>
      <c r="AJ34" t="s">
        <v>68</v>
      </c>
      <c r="AK34" t="s">
        <v>70</v>
      </c>
    </row>
    <row r="35" spans="1:37">
      <c r="A35">
        <v>1</v>
      </c>
      <c r="B35" t="s">
        <v>51</v>
      </c>
      <c r="C35" t="s">
        <v>160</v>
      </c>
      <c r="D35" t="s">
        <v>161</v>
      </c>
      <c r="E35" t="s">
        <v>19</v>
      </c>
      <c r="F35" t="s">
        <v>162</v>
      </c>
      <c r="G35" t="s">
        <v>163</v>
      </c>
      <c r="H35" t="s">
        <v>75</v>
      </c>
      <c r="I35" t="s">
        <v>57</v>
      </c>
      <c r="J35" t="s">
        <v>76</v>
      </c>
      <c r="K35" t="s">
        <v>88</v>
      </c>
      <c r="L35" t="s">
        <v>60</v>
      </c>
      <c r="M35" t="s">
        <v>60</v>
      </c>
      <c r="N35" t="s">
        <v>19</v>
      </c>
      <c r="P35" t="s">
        <v>61</v>
      </c>
      <c r="Q35" t="s">
        <v>62</v>
      </c>
      <c r="R35" t="s">
        <v>60</v>
      </c>
      <c r="S35" t="s">
        <v>60</v>
      </c>
      <c r="T35">
        <v>43287.409178240698</v>
      </c>
      <c r="U35">
        <v>43227</v>
      </c>
      <c r="V35">
        <v>43279</v>
      </c>
      <c r="W35">
        <v>43902</v>
      </c>
      <c r="X35" s="2">
        <v>242818</v>
      </c>
      <c r="Y35" t="s">
        <v>164</v>
      </c>
      <c r="Z35" t="s">
        <v>164</v>
      </c>
      <c r="AA35">
        <v>6062</v>
      </c>
      <c r="AB35" t="s">
        <v>139</v>
      </c>
      <c r="AC35" t="s">
        <v>140</v>
      </c>
      <c r="AD35" t="s">
        <v>91</v>
      </c>
      <c r="AE35" t="s">
        <v>141</v>
      </c>
      <c r="AF35">
        <v>8646</v>
      </c>
      <c r="AG35" t="s">
        <v>68</v>
      </c>
      <c r="AH35" t="s">
        <v>139</v>
      </c>
      <c r="AI35" t="s">
        <v>165</v>
      </c>
      <c r="AJ35" t="s">
        <v>68</v>
      </c>
      <c r="AK35" t="s">
        <v>70</v>
      </c>
    </row>
    <row r="36" spans="1:37">
      <c r="A36">
        <v>1</v>
      </c>
      <c r="B36" t="s">
        <v>51</v>
      </c>
      <c r="C36" t="s">
        <v>166</v>
      </c>
      <c r="D36" t="s">
        <v>167</v>
      </c>
      <c r="E36" t="s">
        <v>19</v>
      </c>
      <c r="F36" t="s">
        <v>168</v>
      </c>
      <c r="G36" t="s">
        <v>169</v>
      </c>
      <c r="H36" t="s">
        <v>75</v>
      </c>
      <c r="I36" t="s">
        <v>57</v>
      </c>
      <c r="J36" t="s">
        <v>76</v>
      </c>
      <c r="K36" t="s">
        <v>88</v>
      </c>
      <c r="L36" t="s">
        <v>60</v>
      </c>
      <c r="M36" t="s">
        <v>60</v>
      </c>
      <c r="N36" t="s">
        <v>19</v>
      </c>
      <c r="P36" t="s">
        <v>61</v>
      </c>
      <c r="Q36" t="s">
        <v>62</v>
      </c>
      <c r="R36" t="s">
        <v>60</v>
      </c>
      <c r="S36" t="s">
        <v>60</v>
      </c>
      <c r="T36">
        <v>43287.409189814804</v>
      </c>
      <c r="U36">
        <v>43227</v>
      </c>
      <c r="V36">
        <v>43280</v>
      </c>
      <c r="W36">
        <v>43747</v>
      </c>
      <c r="X36" s="2">
        <v>163000</v>
      </c>
      <c r="Y36" t="s">
        <v>170</v>
      </c>
      <c r="Z36" t="s">
        <v>170</v>
      </c>
      <c r="AA36">
        <v>4703</v>
      </c>
      <c r="AB36" t="s">
        <v>99</v>
      </c>
      <c r="AC36" t="s">
        <v>171</v>
      </c>
      <c r="AD36" t="s">
        <v>101</v>
      </c>
      <c r="AE36" t="s">
        <v>172</v>
      </c>
      <c r="AF36">
        <v>21983</v>
      </c>
      <c r="AG36" t="s">
        <v>68</v>
      </c>
      <c r="AH36" t="s">
        <v>99</v>
      </c>
      <c r="AI36" t="s">
        <v>173</v>
      </c>
      <c r="AJ36" t="s">
        <v>68</v>
      </c>
      <c r="AK36" t="s">
        <v>70</v>
      </c>
    </row>
    <row r="37" spans="1:37">
      <c r="A37">
        <v>1</v>
      </c>
      <c r="B37" t="s">
        <v>51</v>
      </c>
      <c r="C37" t="s">
        <v>174</v>
      </c>
      <c r="D37" t="s">
        <v>175</v>
      </c>
      <c r="E37" t="s">
        <v>19</v>
      </c>
      <c r="F37" t="s">
        <v>176</v>
      </c>
      <c r="G37" t="s">
        <v>177</v>
      </c>
      <c r="H37" t="s">
        <v>75</v>
      </c>
      <c r="I37" t="s">
        <v>57</v>
      </c>
      <c r="J37" t="s">
        <v>76</v>
      </c>
      <c r="K37" t="s">
        <v>88</v>
      </c>
      <c r="L37" t="s">
        <v>60</v>
      </c>
      <c r="M37" t="s">
        <v>60</v>
      </c>
      <c r="N37" t="s">
        <v>19</v>
      </c>
      <c r="P37" t="s">
        <v>61</v>
      </c>
      <c r="Q37" t="s">
        <v>62</v>
      </c>
      <c r="R37" t="s">
        <v>60</v>
      </c>
      <c r="S37" t="s">
        <v>60</v>
      </c>
      <c r="T37">
        <v>43287.409201388902</v>
      </c>
      <c r="U37">
        <v>43227</v>
      </c>
      <c r="V37">
        <v>43279</v>
      </c>
      <c r="W37">
        <v>43794</v>
      </c>
      <c r="X37" s="2">
        <v>77020</v>
      </c>
      <c r="Y37" t="s">
        <v>178</v>
      </c>
      <c r="Z37" t="s">
        <v>178</v>
      </c>
      <c r="AA37">
        <v>4470</v>
      </c>
      <c r="AB37" t="s">
        <v>99</v>
      </c>
      <c r="AC37" t="s">
        <v>179</v>
      </c>
      <c r="AD37" t="s">
        <v>101</v>
      </c>
      <c r="AE37" t="s">
        <v>180</v>
      </c>
      <c r="AF37">
        <v>41718</v>
      </c>
      <c r="AG37" t="s">
        <v>68</v>
      </c>
      <c r="AH37" t="s">
        <v>99</v>
      </c>
      <c r="AI37" t="s">
        <v>181</v>
      </c>
      <c r="AJ37" t="s">
        <v>68</v>
      </c>
      <c r="AK37" t="s">
        <v>70</v>
      </c>
    </row>
    <row r="38" spans="1:37">
      <c r="A38">
        <v>1</v>
      </c>
      <c r="B38" t="s">
        <v>51</v>
      </c>
      <c r="C38" t="s">
        <v>182</v>
      </c>
      <c r="D38" t="s">
        <v>183</v>
      </c>
      <c r="E38" t="s">
        <v>19</v>
      </c>
      <c r="F38" t="s">
        <v>184</v>
      </c>
      <c r="G38" t="s">
        <v>185</v>
      </c>
      <c r="H38" t="s">
        <v>75</v>
      </c>
      <c r="I38" t="s">
        <v>57</v>
      </c>
      <c r="J38" t="s">
        <v>76</v>
      </c>
      <c r="K38" t="s">
        <v>88</v>
      </c>
      <c r="L38" t="s">
        <v>60</v>
      </c>
      <c r="M38" t="s">
        <v>60</v>
      </c>
      <c r="N38" t="s">
        <v>19</v>
      </c>
      <c r="P38" t="s">
        <v>61</v>
      </c>
      <c r="Q38" t="s">
        <v>62</v>
      </c>
      <c r="R38" t="s">
        <v>60</v>
      </c>
      <c r="S38" t="s">
        <v>60</v>
      </c>
      <c r="T38">
        <v>43287.409212963001</v>
      </c>
      <c r="U38">
        <v>43227</v>
      </c>
      <c r="V38">
        <v>43278</v>
      </c>
      <c r="W38">
        <v>43749</v>
      </c>
      <c r="X38" s="2">
        <v>48400</v>
      </c>
      <c r="Y38" t="s">
        <v>186</v>
      </c>
      <c r="Z38" t="s">
        <v>186</v>
      </c>
      <c r="AA38">
        <v>2500</v>
      </c>
      <c r="AB38" t="s">
        <v>79</v>
      </c>
      <c r="AC38" t="s">
        <v>187</v>
      </c>
      <c r="AD38" t="s">
        <v>91</v>
      </c>
      <c r="AE38" t="s">
        <v>188</v>
      </c>
      <c r="AF38">
        <v>26995</v>
      </c>
      <c r="AG38" t="s">
        <v>68</v>
      </c>
      <c r="AH38" t="s">
        <v>79</v>
      </c>
      <c r="AI38" t="s">
        <v>189</v>
      </c>
      <c r="AJ38" t="s">
        <v>68</v>
      </c>
      <c r="AK38" t="s">
        <v>70</v>
      </c>
    </row>
    <row r="39" spans="1:37">
      <c r="A39">
        <v>1</v>
      </c>
      <c r="B39" t="s">
        <v>51</v>
      </c>
      <c r="C39" t="s">
        <v>190</v>
      </c>
      <c r="D39" t="s">
        <v>191</v>
      </c>
      <c r="E39" t="s">
        <v>19</v>
      </c>
      <c r="F39" t="s">
        <v>192</v>
      </c>
      <c r="G39" t="s">
        <v>193</v>
      </c>
      <c r="H39" t="s">
        <v>75</v>
      </c>
      <c r="I39" t="s">
        <v>57</v>
      </c>
      <c r="J39" t="s">
        <v>76</v>
      </c>
      <c r="K39" t="s">
        <v>88</v>
      </c>
      <c r="L39" t="s">
        <v>60</v>
      </c>
      <c r="M39" t="s">
        <v>60</v>
      </c>
      <c r="N39" t="s">
        <v>19</v>
      </c>
      <c r="P39" t="s">
        <v>61</v>
      </c>
      <c r="Q39" t="s">
        <v>62</v>
      </c>
      <c r="R39" t="s">
        <v>60</v>
      </c>
      <c r="S39" t="s">
        <v>60</v>
      </c>
      <c r="T39">
        <v>43287.409224536997</v>
      </c>
      <c r="U39">
        <v>43227</v>
      </c>
      <c r="V39">
        <v>43280</v>
      </c>
      <c r="W39">
        <v>43798</v>
      </c>
      <c r="X39" s="2">
        <v>6414</v>
      </c>
      <c r="Y39" t="s">
        <v>194</v>
      </c>
      <c r="Z39" t="s">
        <v>194</v>
      </c>
      <c r="AA39">
        <v>3153</v>
      </c>
      <c r="AB39" t="s">
        <v>64</v>
      </c>
      <c r="AC39" t="s">
        <v>195</v>
      </c>
      <c r="AD39" t="s">
        <v>66</v>
      </c>
      <c r="AE39" t="s">
        <v>196</v>
      </c>
      <c r="AF39">
        <v>20270</v>
      </c>
      <c r="AG39" t="s">
        <v>68</v>
      </c>
      <c r="AH39" t="s">
        <v>64</v>
      </c>
      <c r="AI39" t="s">
        <v>197</v>
      </c>
      <c r="AJ39" t="s">
        <v>68</v>
      </c>
      <c r="AK39" t="s">
        <v>70</v>
      </c>
    </row>
    <row r="40" spans="1:37">
      <c r="A40">
        <v>1</v>
      </c>
      <c r="B40" t="s">
        <v>51</v>
      </c>
      <c r="C40" t="s">
        <v>198</v>
      </c>
      <c r="D40" t="s">
        <v>199</v>
      </c>
      <c r="E40" t="s">
        <v>19</v>
      </c>
      <c r="F40" t="s">
        <v>200</v>
      </c>
      <c r="G40" t="s">
        <v>201</v>
      </c>
      <c r="H40" t="s">
        <v>75</v>
      </c>
      <c r="I40" t="s">
        <v>57</v>
      </c>
      <c r="J40" t="s">
        <v>76</v>
      </c>
      <c r="K40" t="s">
        <v>88</v>
      </c>
      <c r="L40" t="s">
        <v>60</v>
      </c>
      <c r="M40" t="s">
        <v>60</v>
      </c>
      <c r="N40" t="s">
        <v>19</v>
      </c>
      <c r="P40" t="s">
        <v>61</v>
      </c>
      <c r="Q40" t="s">
        <v>62</v>
      </c>
      <c r="R40" t="s">
        <v>60</v>
      </c>
      <c r="S40" t="s">
        <v>60</v>
      </c>
      <c r="T40">
        <v>43287.409236111103</v>
      </c>
      <c r="U40">
        <v>43227</v>
      </c>
      <c r="V40">
        <v>43279</v>
      </c>
      <c r="W40">
        <v>44172</v>
      </c>
      <c r="X40" s="2">
        <v>901100</v>
      </c>
      <c r="Y40" t="s">
        <v>202</v>
      </c>
      <c r="Z40" t="s">
        <v>202</v>
      </c>
      <c r="AA40">
        <v>2450</v>
      </c>
      <c r="AB40" t="s">
        <v>79</v>
      </c>
      <c r="AC40" t="s">
        <v>203</v>
      </c>
      <c r="AD40" t="s">
        <v>81</v>
      </c>
      <c r="AE40" t="s">
        <v>204</v>
      </c>
      <c r="AF40">
        <v>14336</v>
      </c>
      <c r="AG40" t="s">
        <v>68</v>
      </c>
      <c r="AH40" t="s">
        <v>79</v>
      </c>
      <c r="AI40" t="s">
        <v>205</v>
      </c>
      <c r="AJ40" t="s">
        <v>68</v>
      </c>
      <c r="AK40" t="s">
        <v>70</v>
      </c>
    </row>
    <row r="41" spans="1:37">
      <c r="A41">
        <v>1</v>
      </c>
      <c r="B41" t="s">
        <v>51</v>
      </c>
      <c r="C41" t="s">
        <v>206</v>
      </c>
      <c r="D41" t="s">
        <v>207</v>
      </c>
      <c r="E41" t="s">
        <v>19</v>
      </c>
      <c r="F41" t="s">
        <v>208</v>
      </c>
      <c r="G41" t="s">
        <v>209</v>
      </c>
      <c r="H41" t="s">
        <v>75</v>
      </c>
      <c r="I41" t="s">
        <v>57</v>
      </c>
      <c r="J41" t="s">
        <v>76</v>
      </c>
      <c r="K41" t="s">
        <v>88</v>
      </c>
      <c r="L41" t="s">
        <v>60</v>
      </c>
      <c r="M41" t="s">
        <v>60</v>
      </c>
      <c r="N41" t="s">
        <v>19</v>
      </c>
      <c r="P41" t="s">
        <v>61</v>
      </c>
      <c r="Q41" t="s">
        <v>62</v>
      </c>
      <c r="R41" t="s">
        <v>60</v>
      </c>
      <c r="S41" t="s">
        <v>60</v>
      </c>
      <c r="T41">
        <v>43287.409247685202</v>
      </c>
      <c r="U41">
        <v>43227</v>
      </c>
      <c r="V41">
        <v>43280</v>
      </c>
      <c r="W41">
        <v>43807</v>
      </c>
      <c r="X41" s="2">
        <v>307085</v>
      </c>
      <c r="Y41" t="s">
        <v>210</v>
      </c>
      <c r="Z41" t="s">
        <v>210</v>
      </c>
      <c r="AA41">
        <v>6258</v>
      </c>
      <c r="AB41" t="s">
        <v>139</v>
      </c>
      <c r="AC41" t="s">
        <v>211</v>
      </c>
      <c r="AD41" t="s">
        <v>66</v>
      </c>
      <c r="AE41" t="s">
        <v>212</v>
      </c>
      <c r="AF41">
        <v>26348</v>
      </c>
      <c r="AG41" t="s">
        <v>68</v>
      </c>
      <c r="AH41" t="s">
        <v>139</v>
      </c>
      <c r="AI41" t="s">
        <v>213</v>
      </c>
      <c r="AJ41" t="s">
        <v>68</v>
      </c>
      <c r="AK41" t="s">
        <v>70</v>
      </c>
    </row>
    <row r="42" spans="1:37">
      <c r="A42">
        <v>1</v>
      </c>
      <c r="B42" t="s">
        <v>51</v>
      </c>
      <c r="C42" t="s">
        <v>214</v>
      </c>
      <c r="D42" t="s">
        <v>215</v>
      </c>
      <c r="E42" t="s">
        <v>19</v>
      </c>
      <c r="F42" t="s">
        <v>216</v>
      </c>
      <c r="G42" t="s">
        <v>217</v>
      </c>
      <c r="H42" t="s">
        <v>75</v>
      </c>
      <c r="I42" t="s">
        <v>57</v>
      </c>
      <c r="J42" t="s">
        <v>76</v>
      </c>
      <c r="K42" t="s">
        <v>88</v>
      </c>
      <c r="L42" t="s">
        <v>60</v>
      </c>
      <c r="M42" t="s">
        <v>60</v>
      </c>
      <c r="N42" t="s">
        <v>19</v>
      </c>
      <c r="P42" t="s">
        <v>61</v>
      </c>
      <c r="Q42" t="s">
        <v>62</v>
      </c>
      <c r="R42" t="s">
        <v>60</v>
      </c>
      <c r="S42" t="s">
        <v>60</v>
      </c>
      <c r="T42">
        <v>43287.409259259301</v>
      </c>
      <c r="U42">
        <v>43227</v>
      </c>
      <c r="V42">
        <v>43278</v>
      </c>
      <c r="W42">
        <v>43833</v>
      </c>
      <c r="X42" s="2">
        <v>233327</v>
      </c>
      <c r="Y42" t="s">
        <v>218</v>
      </c>
      <c r="Z42" t="s">
        <v>218</v>
      </c>
      <c r="AA42">
        <v>822</v>
      </c>
      <c r="AB42" t="s">
        <v>219</v>
      </c>
      <c r="AC42" t="s">
        <v>220</v>
      </c>
      <c r="AD42" t="s">
        <v>91</v>
      </c>
      <c r="AE42" t="s">
        <v>221</v>
      </c>
      <c r="AF42">
        <v>5292</v>
      </c>
      <c r="AG42" t="s">
        <v>68</v>
      </c>
      <c r="AH42" t="s">
        <v>219</v>
      </c>
      <c r="AI42" t="s">
        <v>222</v>
      </c>
      <c r="AJ42" t="s">
        <v>68</v>
      </c>
      <c r="AK42" t="s">
        <v>70</v>
      </c>
    </row>
    <row r="43" spans="1:37">
      <c r="A43">
        <v>1</v>
      </c>
      <c r="B43" t="s">
        <v>51</v>
      </c>
      <c r="C43" t="s">
        <v>223</v>
      </c>
      <c r="D43" t="s">
        <v>224</v>
      </c>
      <c r="E43" t="s">
        <v>19</v>
      </c>
      <c r="F43" t="s">
        <v>225</v>
      </c>
      <c r="G43" t="s">
        <v>226</v>
      </c>
      <c r="H43" t="s">
        <v>75</v>
      </c>
      <c r="I43" t="s">
        <v>57</v>
      </c>
      <c r="J43" t="s">
        <v>76</v>
      </c>
      <c r="K43" t="s">
        <v>88</v>
      </c>
      <c r="L43" t="s">
        <v>60</v>
      </c>
      <c r="M43" t="s">
        <v>60</v>
      </c>
      <c r="N43" t="s">
        <v>19</v>
      </c>
      <c r="P43" t="s">
        <v>61</v>
      </c>
      <c r="Q43" t="s">
        <v>62</v>
      </c>
      <c r="R43" t="s">
        <v>60</v>
      </c>
      <c r="S43" t="s">
        <v>60</v>
      </c>
      <c r="T43">
        <v>43287.409282407403</v>
      </c>
      <c r="U43">
        <v>43227</v>
      </c>
      <c r="V43">
        <v>43279</v>
      </c>
      <c r="W43">
        <v>44172</v>
      </c>
      <c r="X43" s="2">
        <v>504740</v>
      </c>
      <c r="Y43" t="s">
        <v>227</v>
      </c>
      <c r="Z43" t="s">
        <v>227</v>
      </c>
      <c r="AA43">
        <v>6725</v>
      </c>
      <c r="AB43" t="s">
        <v>139</v>
      </c>
      <c r="AC43" t="s">
        <v>228</v>
      </c>
      <c r="AD43" t="s">
        <v>66</v>
      </c>
      <c r="AE43" t="s">
        <v>229</v>
      </c>
      <c r="AF43">
        <v>22943</v>
      </c>
      <c r="AG43" t="s">
        <v>68</v>
      </c>
      <c r="AH43" t="s">
        <v>139</v>
      </c>
      <c r="AI43" t="s">
        <v>230</v>
      </c>
      <c r="AJ43" t="s">
        <v>68</v>
      </c>
      <c r="AK43" t="s">
        <v>70</v>
      </c>
    </row>
    <row r="44" spans="1:37">
      <c r="A44">
        <v>1</v>
      </c>
      <c r="B44" t="s">
        <v>51</v>
      </c>
      <c r="C44" t="s">
        <v>231</v>
      </c>
      <c r="D44" t="s">
        <v>232</v>
      </c>
      <c r="E44" t="s">
        <v>19</v>
      </c>
      <c r="F44" t="s">
        <v>233</v>
      </c>
      <c r="G44" t="s">
        <v>234</v>
      </c>
      <c r="H44" t="s">
        <v>75</v>
      </c>
      <c r="I44" t="s">
        <v>57</v>
      </c>
      <c r="J44" t="s">
        <v>76</v>
      </c>
      <c r="K44" t="s">
        <v>88</v>
      </c>
      <c r="L44" t="s">
        <v>60</v>
      </c>
      <c r="M44" t="s">
        <v>60</v>
      </c>
      <c r="N44" t="s">
        <v>19</v>
      </c>
      <c r="P44" t="s">
        <v>61</v>
      </c>
      <c r="Q44" t="s">
        <v>62</v>
      </c>
      <c r="R44" t="s">
        <v>60</v>
      </c>
      <c r="S44" t="s">
        <v>60</v>
      </c>
      <c r="T44">
        <v>43287.409293981502</v>
      </c>
      <c r="U44">
        <v>43227</v>
      </c>
      <c r="V44">
        <v>43279</v>
      </c>
      <c r="W44">
        <v>44115</v>
      </c>
      <c r="X44" s="2">
        <v>471681</v>
      </c>
      <c r="Y44" t="s">
        <v>235</v>
      </c>
      <c r="Z44" t="s">
        <v>235</v>
      </c>
      <c r="AA44">
        <v>2800</v>
      </c>
      <c r="AB44" t="s">
        <v>79</v>
      </c>
      <c r="AC44" t="s">
        <v>109</v>
      </c>
      <c r="AD44" t="s">
        <v>81</v>
      </c>
      <c r="AE44" t="s">
        <v>110</v>
      </c>
      <c r="AF44">
        <v>27724</v>
      </c>
      <c r="AG44" t="s">
        <v>68</v>
      </c>
      <c r="AH44" t="s">
        <v>79</v>
      </c>
      <c r="AI44" t="s">
        <v>236</v>
      </c>
      <c r="AJ44" t="s">
        <v>68</v>
      </c>
      <c r="AK44" t="s">
        <v>70</v>
      </c>
    </row>
    <row r="45" spans="1:37">
      <c r="A45">
        <v>1</v>
      </c>
      <c r="B45" t="s">
        <v>51</v>
      </c>
      <c r="C45" t="s">
        <v>237</v>
      </c>
      <c r="D45" t="s">
        <v>238</v>
      </c>
      <c r="E45" t="s">
        <v>19</v>
      </c>
      <c r="F45" t="s">
        <v>239</v>
      </c>
      <c r="G45" t="s">
        <v>240</v>
      </c>
      <c r="H45" t="s">
        <v>75</v>
      </c>
      <c r="I45" t="s">
        <v>57</v>
      </c>
      <c r="J45" t="s">
        <v>76</v>
      </c>
      <c r="K45" t="s">
        <v>88</v>
      </c>
      <c r="L45" t="s">
        <v>60</v>
      </c>
      <c r="M45" t="s">
        <v>60</v>
      </c>
      <c r="N45" t="s">
        <v>19</v>
      </c>
      <c r="P45" t="s">
        <v>61</v>
      </c>
      <c r="Q45" t="s">
        <v>62</v>
      </c>
      <c r="R45" t="s">
        <v>60</v>
      </c>
      <c r="S45" t="s">
        <v>60</v>
      </c>
      <c r="T45">
        <v>43287.4093055556</v>
      </c>
      <c r="U45">
        <v>43227</v>
      </c>
      <c r="V45">
        <v>43278</v>
      </c>
      <c r="W45">
        <v>43677</v>
      </c>
      <c r="X45" s="2">
        <v>47000</v>
      </c>
      <c r="Y45" t="s">
        <v>241</v>
      </c>
      <c r="Z45" t="s">
        <v>241</v>
      </c>
      <c r="AA45">
        <v>2250</v>
      </c>
      <c r="AB45" t="s">
        <v>79</v>
      </c>
      <c r="AC45" t="s">
        <v>242</v>
      </c>
      <c r="AD45" t="s">
        <v>91</v>
      </c>
      <c r="AE45" t="s">
        <v>243</v>
      </c>
      <c r="AF45">
        <v>3035</v>
      </c>
      <c r="AG45" t="s">
        <v>68</v>
      </c>
      <c r="AH45" t="s">
        <v>79</v>
      </c>
      <c r="AI45" t="s">
        <v>244</v>
      </c>
      <c r="AJ45" t="s">
        <v>68</v>
      </c>
      <c r="AK45" t="s">
        <v>70</v>
      </c>
    </row>
    <row r="46" spans="1:37">
      <c r="A46">
        <v>1</v>
      </c>
      <c r="B46" t="s">
        <v>51</v>
      </c>
      <c r="C46" t="s">
        <v>245</v>
      </c>
      <c r="D46" t="s">
        <v>246</v>
      </c>
      <c r="E46" t="s">
        <v>19</v>
      </c>
      <c r="F46" t="s">
        <v>247</v>
      </c>
      <c r="G46" t="s">
        <v>248</v>
      </c>
      <c r="H46" t="s">
        <v>75</v>
      </c>
      <c r="I46" t="s">
        <v>57</v>
      </c>
      <c r="J46" t="s">
        <v>76</v>
      </c>
      <c r="K46" t="s">
        <v>88</v>
      </c>
      <c r="L46" t="s">
        <v>60</v>
      </c>
      <c r="M46" t="s">
        <v>60</v>
      </c>
      <c r="N46" t="s">
        <v>19</v>
      </c>
      <c r="P46" t="s">
        <v>61</v>
      </c>
      <c r="Q46" t="s">
        <v>62</v>
      </c>
      <c r="R46" t="s">
        <v>60</v>
      </c>
      <c r="S46" t="s">
        <v>60</v>
      </c>
      <c r="T46">
        <v>43287.409317129597</v>
      </c>
      <c r="U46">
        <v>43227</v>
      </c>
      <c r="V46">
        <v>43280</v>
      </c>
      <c r="W46">
        <v>44172</v>
      </c>
      <c r="X46" s="2">
        <v>257166</v>
      </c>
      <c r="Y46" t="s">
        <v>249</v>
      </c>
      <c r="Z46" t="s">
        <v>249</v>
      </c>
      <c r="AA46">
        <v>6401</v>
      </c>
      <c r="AB46" t="s">
        <v>139</v>
      </c>
      <c r="AC46" t="s">
        <v>250</v>
      </c>
      <c r="AD46" t="s">
        <v>66</v>
      </c>
      <c r="AE46" t="s">
        <v>251</v>
      </c>
      <c r="AF46">
        <v>15033</v>
      </c>
      <c r="AG46" t="s">
        <v>68</v>
      </c>
      <c r="AH46" t="s">
        <v>139</v>
      </c>
      <c r="AI46" t="s">
        <v>252</v>
      </c>
      <c r="AJ46" t="s">
        <v>68</v>
      </c>
      <c r="AK46" t="s">
        <v>70</v>
      </c>
    </row>
    <row r="47" spans="1:37">
      <c r="A47">
        <v>1</v>
      </c>
      <c r="B47" t="s">
        <v>51</v>
      </c>
      <c r="C47" t="s">
        <v>253</v>
      </c>
      <c r="D47" t="s">
        <v>254</v>
      </c>
      <c r="E47" t="s">
        <v>19</v>
      </c>
      <c r="F47" t="s">
        <v>255</v>
      </c>
      <c r="G47" t="s">
        <v>256</v>
      </c>
      <c r="H47" t="s">
        <v>75</v>
      </c>
      <c r="I47" t="s">
        <v>57</v>
      </c>
      <c r="J47" t="s">
        <v>76</v>
      </c>
      <c r="K47" t="s">
        <v>88</v>
      </c>
      <c r="L47" t="s">
        <v>60</v>
      </c>
      <c r="M47" t="s">
        <v>60</v>
      </c>
      <c r="N47" t="s">
        <v>19</v>
      </c>
      <c r="P47" t="s">
        <v>61</v>
      </c>
      <c r="Q47" t="s">
        <v>62</v>
      </c>
      <c r="R47" t="s">
        <v>60</v>
      </c>
      <c r="S47" t="s">
        <v>60</v>
      </c>
      <c r="T47">
        <v>43287.409328703703</v>
      </c>
      <c r="U47">
        <v>43227</v>
      </c>
      <c r="V47">
        <v>43280</v>
      </c>
      <c r="W47">
        <v>43556</v>
      </c>
      <c r="X47" s="2">
        <v>56222</v>
      </c>
      <c r="Y47" t="s">
        <v>257</v>
      </c>
      <c r="Z47" t="s">
        <v>257</v>
      </c>
      <c r="AA47">
        <v>6210</v>
      </c>
      <c r="AB47" t="s">
        <v>139</v>
      </c>
      <c r="AC47" t="s">
        <v>258</v>
      </c>
      <c r="AD47" t="s">
        <v>66</v>
      </c>
      <c r="AE47" t="s">
        <v>259</v>
      </c>
      <c r="AF47">
        <v>21002</v>
      </c>
      <c r="AG47" t="s">
        <v>68</v>
      </c>
      <c r="AH47" t="s">
        <v>139</v>
      </c>
      <c r="AI47" t="s">
        <v>260</v>
      </c>
      <c r="AJ47" t="s">
        <v>68</v>
      </c>
      <c r="AK47" t="s">
        <v>70</v>
      </c>
    </row>
    <row r="48" spans="1:37">
      <c r="A48">
        <v>1</v>
      </c>
      <c r="B48" t="s">
        <v>51</v>
      </c>
      <c r="C48" t="s">
        <v>261</v>
      </c>
      <c r="D48" t="s">
        <v>262</v>
      </c>
      <c r="E48" t="s">
        <v>19</v>
      </c>
      <c r="F48" t="s">
        <v>263</v>
      </c>
      <c r="G48" t="s">
        <v>264</v>
      </c>
      <c r="H48" t="s">
        <v>75</v>
      </c>
      <c r="I48" t="s">
        <v>57</v>
      </c>
      <c r="J48" t="s">
        <v>76</v>
      </c>
      <c r="K48" t="s">
        <v>88</v>
      </c>
      <c r="L48" t="s">
        <v>60</v>
      </c>
      <c r="M48" t="s">
        <v>60</v>
      </c>
      <c r="N48" t="s">
        <v>19</v>
      </c>
      <c r="P48" t="s">
        <v>61</v>
      </c>
      <c r="Q48" t="s">
        <v>62</v>
      </c>
      <c r="R48" t="s">
        <v>60</v>
      </c>
      <c r="S48" t="s">
        <v>60</v>
      </c>
      <c r="T48">
        <v>43287.409340277802</v>
      </c>
      <c r="U48">
        <v>43227</v>
      </c>
      <c r="V48">
        <v>43279</v>
      </c>
      <c r="W48">
        <v>43681</v>
      </c>
      <c r="X48" s="2">
        <v>469000</v>
      </c>
      <c r="Y48" t="s">
        <v>265</v>
      </c>
      <c r="Z48" t="s">
        <v>265</v>
      </c>
      <c r="AA48">
        <v>6230</v>
      </c>
      <c r="AB48" t="s">
        <v>139</v>
      </c>
      <c r="AC48" t="s">
        <v>211</v>
      </c>
      <c r="AD48" t="s">
        <v>66</v>
      </c>
      <c r="AE48" t="s">
        <v>212</v>
      </c>
      <c r="AF48">
        <v>26348</v>
      </c>
      <c r="AG48" t="s">
        <v>68</v>
      </c>
      <c r="AH48" t="s">
        <v>139</v>
      </c>
      <c r="AI48" t="s">
        <v>266</v>
      </c>
      <c r="AJ48" t="s">
        <v>68</v>
      </c>
      <c r="AK48" t="s">
        <v>70</v>
      </c>
    </row>
    <row r="49" spans="1:37">
      <c r="A49">
        <v>1</v>
      </c>
      <c r="B49" t="s">
        <v>51</v>
      </c>
      <c r="C49" t="s">
        <v>267</v>
      </c>
      <c r="D49" t="s">
        <v>268</v>
      </c>
      <c r="E49" t="s">
        <v>19</v>
      </c>
      <c r="F49" t="s">
        <v>269</v>
      </c>
      <c r="G49" t="s">
        <v>270</v>
      </c>
      <c r="H49" t="s">
        <v>75</v>
      </c>
      <c r="I49" t="s">
        <v>57</v>
      </c>
      <c r="J49" t="s">
        <v>76</v>
      </c>
      <c r="K49" t="s">
        <v>88</v>
      </c>
      <c r="L49" t="s">
        <v>60</v>
      </c>
      <c r="M49" t="s">
        <v>60</v>
      </c>
      <c r="N49" t="s">
        <v>19</v>
      </c>
      <c r="P49" t="s">
        <v>61</v>
      </c>
      <c r="Q49" t="s">
        <v>62</v>
      </c>
      <c r="R49" t="s">
        <v>60</v>
      </c>
      <c r="S49" t="s">
        <v>60</v>
      </c>
      <c r="T49">
        <v>43287.409363425897</v>
      </c>
      <c r="U49">
        <v>43227</v>
      </c>
      <c r="V49">
        <v>43280</v>
      </c>
      <c r="W49">
        <v>43608</v>
      </c>
      <c r="X49" s="2">
        <v>13910</v>
      </c>
      <c r="Y49" t="s">
        <v>271</v>
      </c>
      <c r="Z49" t="s">
        <v>271</v>
      </c>
      <c r="AA49">
        <v>6275</v>
      </c>
      <c r="AB49" t="s">
        <v>139</v>
      </c>
      <c r="AC49" t="s">
        <v>211</v>
      </c>
      <c r="AD49" t="s">
        <v>66</v>
      </c>
      <c r="AE49" t="s">
        <v>212</v>
      </c>
      <c r="AF49">
        <v>26348</v>
      </c>
      <c r="AG49" t="s">
        <v>68</v>
      </c>
      <c r="AH49" t="s">
        <v>139</v>
      </c>
      <c r="AI49" t="s">
        <v>272</v>
      </c>
      <c r="AJ49" t="s">
        <v>68</v>
      </c>
      <c r="AK49" t="s">
        <v>70</v>
      </c>
    </row>
    <row r="50" spans="1:37">
      <c r="A50">
        <v>1</v>
      </c>
      <c r="B50" t="s">
        <v>51</v>
      </c>
      <c r="C50" t="s">
        <v>273</v>
      </c>
      <c r="D50" t="s">
        <v>274</v>
      </c>
      <c r="E50" t="s">
        <v>19</v>
      </c>
      <c r="F50" t="s">
        <v>275</v>
      </c>
      <c r="G50" t="s">
        <v>276</v>
      </c>
      <c r="H50" t="s">
        <v>75</v>
      </c>
      <c r="I50" t="s">
        <v>57</v>
      </c>
      <c r="J50" t="s">
        <v>76</v>
      </c>
      <c r="K50" t="s">
        <v>88</v>
      </c>
      <c r="L50" t="s">
        <v>60</v>
      </c>
      <c r="M50" t="s">
        <v>60</v>
      </c>
      <c r="N50" t="s">
        <v>19</v>
      </c>
      <c r="P50" t="s">
        <v>61</v>
      </c>
      <c r="Q50" t="s">
        <v>62</v>
      </c>
      <c r="R50" t="s">
        <v>60</v>
      </c>
      <c r="S50" t="s">
        <v>60</v>
      </c>
      <c r="T50">
        <v>43287.409386574102</v>
      </c>
      <c r="U50">
        <v>43227</v>
      </c>
      <c r="V50">
        <v>43278</v>
      </c>
      <c r="W50">
        <v>43583</v>
      </c>
      <c r="X50" s="2">
        <v>4980</v>
      </c>
      <c r="Y50" t="s">
        <v>277</v>
      </c>
      <c r="Z50" t="s">
        <v>277</v>
      </c>
      <c r="AA50">
        <v>4343</v>
      </c>
      <c r="AB50" t="s">
        <v>99</v>
      </c>
      <c r="AC50" t="s">
        <v>278</v>
      </c>
      <c r="AD50" t="s">
        <v>101</v>
      </c>
      <c r="AE50" t="s">
        <v>279</v>
      </c>
      <c r="AF50">
        <v>28249</v>
      </c>
      <c r="AG50" t="s">
        <v>68</v>
      </c>
      <c r="AH50" t="s">
        <v>99</v>
      </c>
      <c r="AI50" t="s">
        <v>280</v>
      </c>
      <c r="AJ50" t="s">
        <v>68</v>
      </c>
      <c r="AK50" t="s">
        <v>70</v>
      </c>
    </row>
    <row r="51" spans="1:37">
      <c r="A51">
        <v>1</v>
      </c>
      <c r="B51" t="s">
        <v>51</v>
      </c>
      <c r="C51" t="s">
        <v>281</v>
      </c>
      <c r="D51" t="s">
        <v>282</v>
      </c>
      <c r="E51" t="s">
        <v>19</v>
      </c>
      <c r="F51" t="s">
        <v>283</v>
      </c>
      <c r="G51" t="s">
        <v>284</v>
      </c>
      <c r="H51" t="s">
        <v>75</v>
      </c>
      <c r="I51" t="s">
        <v>57</v>
      </c>
      <c r="J51" t="s">
        <v>76</v>
      </c>
      <c r="K51" t="s">
        <v>88</v>
      </c>
      <c r="L51" t="s">
        <v>60</v>
      </c>
      <c r="M51" t="s">
        <v>60</v>
      </c>
      <c r="N51" t="s">
        <v>19</v>
      </c>
      <c r="P51" t="s">
        <v>61</v>
      </c>
      <c r="Q51" t="s">
        <v>62</v>
      </c>
      <c r="R51" t="s">
        <v>60</v>
      </c>
      <c r="S51" t="s">
        <v>60</v>
      </c>
      <c r="T51">
        <v>43287.409398148098</v>
      </c>
      <c r="U51">
        <v>43227</v>
      </c>
      <c r="V51">
        <v>43279</v>
      </c>
      <c r="W51">
        <v>43584</v>
      </c>
      <c r="X51" s="2">
        <v>41728</v>
      </c>
      <c r="Y51" t="s">
        <v>285</v>
      </c>
      <c r="Z51" t="s">
        <v>285</v>
      </c>
      <c r="AA51">
        <v>6442</v>
      </c>
      <c r="AB51" t="s">
        <v>139</v>
      </c>
      <c r="AC51" t="s">
        <v>286</v>
      </c>
      <c r="AD51" t="s">
        <v>66</v>
      </c>
      <c r="AE51" t="s">
        <v>287</v>
      </c>
      <c r="AF51">
        <v>24885</v>
      </c>
      <c r="AG51" t="s">
        <v>68</v>
      </c>
      <c r="AH51" t="s">
        <v>139</v>
      </c>
      <c r="AI51" t="s">
        <v>288</v>
      </c>
      <c r="AJ51" t="s">
        <v>68</v>
      </c>
      <c r="AK51" t="s">
        <v>70</v>
      </c>
    </row>
    <row r="52" spans="1:37">
      <c r="A52">
        <v>1</v>
      </c>
      <c r="B52" t="s">
        <v>51</v>
      </c>
      <c r="C52" t="s">
        <v>289</v>
      </c>
      <c r="D52" t="s">
        <v>290</v>
      </c>
      <c r="E52" t="s">
        <v>19</v>
      </c>
      <c r="F52" t="s">
        <v>291</v>
      </c>
      <c r="G52" t="s">
        <v>292</v>
      </c>
      <c r="H52" t="s">
        <v>75</v>
      </c>
      <c r="I52" t="s">
        <v>57</v>
      </c>
      <c r="J52" t="s">
        <v>76</v>
      </c>
      <c r="K52" t="s">
        <v>88</v>
      </c>
      <c r="L52" t="s">
        <v>60</v>
      </c>
      <c r="M52" t="s">
        <v>60</v>
      </c>
      <c r="N52" t="s">
        <v>19</v>
      </c>
      <c r="P52" t="s">
        <v>61</v>
      </c>
      <c r="Q52" t="s">
        <v>62</v>
      </c>
      <c r="R52" t="s">
        <v>60</v>
      </c>
      <c r="S52" t="s">
        <v>60</v>
      </c>
      <c r="T52">
        <v>43287.409421296303</v>
      </c>
      <c r="U52">
        <v>43227</v>
      </c>
      <c r="V52">
        <v>43278</v>
      </c>
      <c r="W52">
        <v>43898</v>
      </c>
      <c r="X52" s="2">
        <v>888013</v>
      </c>
      <c r="Y52" t="s">
        <v>293</v>
      </c>
      <c r="Z52" t="s">
        <v>293</v>
      </c>
      <c r="AA52">
        <v>4814</v>
      </c>
      <c r="AB52" t="s">
        <v>99</v>
      </c>
      <c r="AC52" t="s">
        <v>294</v>
      </c>
      <c r="AD52" t="s">
        <v>101</v>
      </c>
      <c r="AE52" t="s">
        <v>295</v>
      </c>
      <c r="AF52">
        <v>25959</v>
      </c>
      <c r="AG52" t="s">
        <v>68</v>
      </c>
      <c r="AH52" t="s">
        <v>99</v>
      </c>
      <c r="AI52" t="s">
        <v>296</v>
      </c>
      <c r="AJ52" t="s">
        <v>68</v>
      </c>
      <c r="AK52" t="s">
        <v>70</v>
      </c>
    </row>
    <row r="53" spans="1:37">
      <c r="A53">
        <v>1</v>
      </c>
      <c r="B53" t="s">
        <v>51</v>
      </c>
      <c r="C53" t="s">
        <v>297</v>
      </c>
      <c r="D53" t="s">
        <v>298</v>
      </c>
      <c r="E53" t="s">
        <v>19</v>
      </c>
      <c r="F53" t="s">
        <v>299</v>
      </c>
      <c r="G53" t="s">
        <v>300</v>
      </c>
      <c r="H53" t="s">
        <v>75</v>
      </c>
      <c r="I53" t="s">
        <v>57</v>
      </c>
      <c r="J53" t="s">
        <v>76</v>
      </c>
      <c r="K53" t="s">
        <v>88</v>
      </c>
      <c r="L53" t="s">
        <v>60</v>
      </c>
      <c r="M53" t="s">
        <v>60</v>
      </c>
      <c r="N53" t="s">
        <v>19</v>
      </c>
      <c r="P53" t="s">
        <v>61</v>
      </c>
      <c r="Q53" t="s">
        <v>62</v>
      </c>
      <c r="R53" t="s">
        <v>60</v>
      </c>
      <c r="S53" t="s">
        <v>60</v>
      </c>
      <c r="T53">
        <v>43287.409432870401</v>
      </c>
      <c r="U53">
        <v>43227</v>
      </c>
      <c r="V53">
        <v>43279</v>
      </c>
      <c r="W53">
        <v>43575</v>
      </c>
      <c r="X53" s="2">
        <v>39450</v>
      </c>
      <c r="Y53" t="s">
        <v>301</v>
      </c>
      <c r="Z53" t="s">
        <v>301</v>
      </c>
      <c r="AA53">
        <v>2671</v>
      </c>
      <c r="AB53" t="s">
        <v>79</v>
      </c>
      <c r="AC53" t="s">
        <v>302</v>
      </c>
      <c r="AD53" t="s">
        <v>81</v>
      </c>
      <c r="AE53" t="s">
        <v>303</v>
      </c>
      <c r="AF53">
        <v>31766</v>
      </c>
      <c r="AG53" t="s">
        <v>68</v>
      </c>
      <c r="AH53" t="s">
        <v>79</v>
      </c>
      <c r="AI53" t="s">
        <v>304</v>
      </c>
      <c r="AJ53" t="s">
        <v>68</v>
      </c>
      <c r="AK53" t="s">
        <v>70</v>
      </c>
    </row>
    <row r="54" spans="1:37">
      <c r="A54">
        <v>1</v>
      </c>
      <c r="B54" t="s">
        <v>51</v>
      </c>
      <c r="C54" t="s">
        <v>305</v>
      </c>
      <c r="D54" t="s">
        <v>306</v>
      </c>
      <c r="E54" t="s">
        <v>19</v>
      </c>
      <c r="F54" t="s">
        <v>307</v>
      </c>
      <c r="G54" t="s">
        <v>308</v>
      </c>
      <c r="H54" t="s">
        <v>75</v>
      </c>
      <c r="I54" t="s">
        <v>57</v>
      </c>
      <c r="J54" t="s">
        <v>76</v>
      </c>
      <c r="K54" t="s">
        <v>88</v>
      </c>
      <c r="L54" t="s">
        <v>60</v>
      </c>
      <c r="M54" t="s">
        <v>60</v>
      </c>
      <c r="N54" t="s">
        <v>19</v>
      </c>
      <c r="P54" t="s">
        <v>61</v>
      </c>
      <c r="Q54" t="s">
        <v>62</v>
      </c>
      <c r="R54" t="s">
        <v>60</v>
      </c>
      <c r="S54" t="s">
        <v>60</v>
      </c>
      <c r="T54">
        <v>43287.409444444398</v>
      </c>
      <c r="U54">
        <v>43227</v>
      </c>
      <c r="V54">
        <v>43278</v>
      </c>
      <c r="W54">
        <v>43616</v>
      </c>
      <c r="X54" s="2">
        <v>675000</v>
      </c>
      <c r="Y54" t="s">
        <v>309</v>
      </c>
      <c r="Z54" t="s">
        <v>309</v>
      </c>
      <c r="AA54">
        <v>6027</v>
      </c>
      <c r="AB54" t="s">
        <v>139</v>
      </c>
      <c r="AC54" t="s">
        <v>3641</v>
      </c>
      <c r="AD54" t="s">
        <v>66</v>
      </c>
      <c r="AE54" t="s">
        <v>3642</v>
      </c>
      <c r="AF54">
        <v>20691</v>
      </c>
      <c r="AG54" t="s">
        <v>68</v>
      </c>
      <c r="AH54" t="s">
        <v>139</v>
      </c>
      <c r="AI54" t="s">
        <v>310</v>
      </c>
      <c r="AJ54" t="s">
        <v>68</v>
      </c>
      <c r="AK54" t="s">
        <v>70</v>
      </c>
    </row>
    <row r="55" spans="1:37">
      <c r="A55">
        <v>1</v>
      </c>
      <c r="B55" t="s">
        <v>51</v>
      </c>
      <c r="C55" t="s">
        <v>311</v>
      </c>
      <c r="D55" t="s">
        <v>312</v>
      </c>
      <c r="E55" t="s">
        <v>19</v>
      </c>
      <c r="F55" t="s">
        <v>313</v>
      </c>
      <c r="G55" t="s">
        <v>314</v>
      </c>
      <c r="H55" t="s">
        <v>75</v>
      </c>
      <c r="I55" t="s">
        <v>57</v>
      </c>
      <c r="J55" t="s">
        <v>76</v>
      </c>
      <c r="K55" t="s">
        <v>315</v>
      </c>
      <c r="L55" t="s">
        <v>60</v>
      </c>
      <c r="M55" t="s">
        <v>60</v>
      </c>
      <c r="N55" t="s">
        <v>19</v>
      </c>
      <c r="P55" t="s">
        <v>61</v>
      </c>
      <c r="Q55" t="s">
        <v>62</v>
      </c>
      <c r="R55" t="s">
        <v>60</v>
      </c>
      <c r="S55" t="s">
        <v>60</v>
      </c>
      <c r="T55">
        <v>43287.409456018497</v>
      </c>
      <c r="U55">
        <v>43227</v>
      </c>
      <c r="V55">
        <v>43279</v>
      </c>
      <c r="W55">
        <v>43487</v>
      </c>
      <c r="X55" s="2">
        <v>32263</v>
      </c>
      <c r="Y55" t="s">
        <v>316</v>
      </c>
      <c r="Z55" t="s">
        <v>316</v>
      </c>
      <c r="AA55">
        <v>6502</v>
      </c>
      <c r="AB55" t="s">
        <v>139</v>
      </c>
      <c r="AC55" t="s">
        <v>250</v>
      </c>
      <c r="AD55" t="s">
        <v>66</v>
      </c>
      <c r="AE55" t="s">
        <v>251</v>
      </c>
      <c r="AF55">
        <v>15033</v>
      </c>
      <c r="AG55" t="s">
        <v>68</v>
      </c>
      <c r="AH55" t="s">
        <v>139</v>
      </c>
      <c r="AI55" t="s">
        <v>317</v>
      </c>
      <c r="AJ55" t="s">
        <v>68</v>
      </c>
      <c r="AK55" t="s">
        <v>70</v>
      </c>
    </row>
    <row r="56" spans="1:37">
      <c r="A56">
        <v>1</v>
      </c>
      <c r="B56" t="s">
        <v>51</v>
      </c>
      <c r="C56" t="s">
        <v>318</v>
      </c>
      <c r="D56" t="s">
        <v>319</v>
      </c>
      <c r="E56" t="s">
        <v>19</v>
      </c>
      <c r="F56" t="s">
        <v>320</v>
      </c>
      <c r="G56" t="s">
        <v>321</v>
      </c>
      <c r="H56" t="s">
        <v>75</v>
      </c>
      <c r="I56" t="s">
        <v>57</v>
      </c>
      <c r="J56" t="s">
        <v>76</v>
      </c>
      <c r="K56" t="s">
        <v>88</v>
      </c>
      <c r="L56" t="s">
        <v>60</v>
      </c>
      <c r="M56" t="s">
        <v>60</v>
      </c>
      <c r="N56" t="s">
        <v>19</v>
      </c>
      <c r="P56" t="s">
        <v>61</v>
      </c>
      <c r="Q56" t="s">
        <v>62</v>
      </c>
      <c r="R56" t="s">
        <v>60</v>
      </c>
      <c r="S56" t="s">
        <v>60</v>
      </c>
      <c r="T56">
        <v>43287.409467592603</v>
      </c>
      <c r="U56">
        <v>43227</v>
      </c>
      <c r="V56">
        <v>43280</v>
      </c>
      <c r="W56">
        <v>43516</v>
      </c>
      <c r="X56" s="2">
        <v>18375</v>
      </c>
      <c r="Y56" t="s">
        <v>322</v>
      </c>
      <c r="Z56" t="s">
        <v>322</v>
      </c>
      <c r="AA56">
        <v>6537</v>
      </c>
      <c r="AB56" t="s">
        <v>139</v>
      </c>
      <c r="AC56" t="s">
        <v>228</v>
      </c>
      <c r="AD56" t="s">
        <v>66</v>
      </c>
      <c r="AE56" t="s">
        <v>229</v>
      </c>
      <c r="AF56">
        <v>22943</v>
      </c>
      <c r="AG56" t="s">
        <v>68</v>
      </c>
      <c r="AH56" t="s">
        <v>139</v>
      </c>
      <c r="AI56" t="s">
        <v>323</v>
      </c>
      <c r="AJ56" t="s">
        <v>68</v>
      </c>
      <c r="AK56" t="s">
        <v>70</v>
      </c>
    </row>
    <row r="57" spans="1:37">
      <c r="A57">
        <v>1</v>
      </c>
      <c r="B57" t="s">
        <v>51</v>
      </c>
      <c r="C57" t="s">
        <v>324</v>
      </c>
      <c r="D57" t="s">
        <v>325</v>
      </c>
      <c r="E57" t="s">
        <v>19</v>
      </c>
      <c r="F57" t="s">
        <v>326</v>
      </c>
      <c r="G57" t="s">
        <v>327</v>
      </c>
      <c r="H57" t="s">
        <v>75</v>
      </c>
      <c r="I57" t="s">
        <v>57</v>
      </c>
      <c r="J57" t="s">
        <v>76</v>
      </c>
      <c r="K57" t="s">
        <v>328</v>
      </c>
      <c r="L57" t="s">
        <v>60</v>
      </c>
      <c r="M57" t="s">
        <v>60</v>
      </c>
      <c r="N57" t="s">
        <v>19</v>
      </c>
      <c r="P57" t="s">
        <v>61</v>
      </c>
      <c r="Q57" t="s">
        <v>62</v>
      </c>
      <c r="R57" t="s">
        <v>60</v>
      </c>
      <c r="S57" t="s">
        <v>60</v>
      </c>
      <c r="T57">
        <v>43287.409479166701</v>
      </c>
      <c r="U57">
        <v>43227</v>
      </c>
      <c r="V57">
        <v>43278</v>
      </c>
      <c r="W57">
        <v>43524</v>
      </c>
      <c r="X57" s="2">
        <v>11531</v>
      </c>
      <c r="Y57" t="s">
        <v>329</v>
      </c>
      <c r="Z57" t="s">
        <v>329</v>
      </c>
      <c r="AA57">
        <v>6609</v>
      </c>
      <c r="AB57" t="s">
        <v>139</v>
      </c>
      <c r="AC57" t="s">
        <v>228</v>
      </c>
      <c r="AD57" t="s">
        <v>66</v>
      </c>
      <c r="AE57" t="s">
        <v>229</v>
      </c>
      <c r="AF57">
        <v>22943</v>
      </c>
      <c r="AG57" t="s">
        <v>68</v>
      </c>
      <c r="AH57" t="s">
        <v>139</v>
      </c>
      <c r="AI57" t="s">
        <v>330</v>
      </c>
      <c r="AJ57" t="s">
        <v>68</v>
      </c>
      <c r="AK57" t="s">
        <v>70</v>
      </c>
    </row>
    <row r="58" spans="1:37">
      <c r="A58">
        <v>1</v>
      </c>
      <c r="B58" t="s">
        <v>51</v>
      </c>
      <c r="C58" t="s">
        <v>331</v>
      </c>
      <c r="D58" t="s">
        <v>332</v>
      </c>
      <c r="E58" t="s">
        <v>19</v>
      </c>
      <c r="F58" t="s">
        <v>333</v>
      </c>
      <c r="G58" t="s">
        <v>334</v>
      </c>
      <c r="H58" t="s">
        <v>75</v>
      </c>
      <c r="I58" t="s">
        <v>57</v>
      </c>
      <c r="J58" t="s">
        <v>76</v>
      </c>
      <c r="K58" t="s">
        <v>88</v>
      </c>
      <c r="L58" t="s">
        <v>60</v>
      </c>
      <c r="M58" t="s">
        <v>60</v>
      </c>
      <c r="N58" t="s">
        <v>19</v>
      </c>
      <c r="P58" t="s">
        <v>61</v>
      </c>
      <c r="Q58" t="s">
        <v>62</v>
      </c>
      <c r="R58" t="s">
        <v>60</v>
      </c>
      <c r="S58" t="s">
        <v>60</v>
      </c>
      <c r="T58">
        <v>43287.556331018503</v>
      </c>
      <c r="U58">
        <v>43227</v>
      </c>
      <c r="V58">
        <v>43278</v>
      </c>
      <c r="W58">
        <v>44165</v>
      </c>
      <c r="X58" s="2">
        <v>235000</v>
      </c>
      <c r="Y58" t="s">
        <v>335</v>
      </c>
      <c r="Z58" t="s">
        <v>335</v>
      </c>
      <c r="AA58">
        <v>2570</v>
      </c>
      <c r="AB58" t="s">
        <v>79</v>
      </c>
      <c r="AC58" t="s">
        <v>336</v>
      </c>
      <c r="AD58" t="s">
        <v>66</v>
      </c>
      <c r="AE58" t="s">
        <v>337</v>
      </c>
      <c r="AF58">
        <v>26612</v>
      </c>
      <c r="AG58" t="s">
        <v>68</v>
      </c>
      <c r="AH58" t="s">
        <v>79</v>
      </c>
      <c r="AI58" t="s">
        <v>338</v>
      </c>
      <c r="AJ58" t="s">
        <v>68</v>
      </c>
      <c r="AK58" t="s">
        <v>70</v>
      </c>
    </row>
    <row r="59" spans="1:37">
      <c r="A59">
        <v>1</v>
      </c>
      <c r="B59" t="s">
        <v>51</v>
      </c>
      <c r="C59" t="s">
        <v>339</v>
      </c>
      <c r="D59" t="s">
        <v>340</v>
      </c>
      <c r="E59" t="s">
        <v>19</v>
      </c>
      <c r="F59" t="s">
        <v>341</v>
      </c>
      <c r="G59" t="s">
        <v>342</v>
      </c>
      <c r="H59" t="s">
        <v>75</v>
      </c>
      <c r="I59" t="s">
        <v>57</v>
      </c>
      <c r="J59" t="s">
        <v>76</v>
      </c>
      <c r="K59" t="s">
        <v>88</v>
      </c>
      <c r="L59" t="s">
        <v>60</v>
      </c>
      <c r="M59" t="s">
        <v>60</v>
      </c>
      <c r="N59" t="s">
        <v>19</v>
      </c>
      <c r="P59" t="s">
        <v>61</v>
      </c>
      <c r="Q59" t="s">
        <v>62</v>
      </c>
      <c r="R59" t="s">
        <v>60</v>
      </c>
      <c r="S59" t="s">
        <v>60</v>
      </c>
      <c r="T59">
        <v>43287.409375000003</v>
      </c>
      <c r="U59">
        <v>43227</v>
      </c>
      <c r="V59">
        <v>43280</v>
      </c>
      <c r="W59">
        <v>43677</v>
      </c>
      <c r="X59" s="2">
        <v>142499</v>
      </c>
      <c r="Y59" t="s">
        <v>343</v>
      </c>
      <c r="Z59" t="s">
        <v>344</v>
      </c>
      <c r="AA59">
        <v>6123</v>
      </c>
      <c r="AB59" t="s">
        <v>139</v>
      </c>
      <c r="AC59" t="s">
        <v>258</v>
      </c>
      <c r="AD59" t="s">
        <v>66</v>
      </c>
      <c r="AE59" t="s">
        <v>259</v>
      </c>
      <c r="AF59">
        <v>21002</v>
      </c>
      <c r="AG59" t="s">
        <v>68</v>
      </c>
      <c r="AH59" t="s">
        <v>139</v>
      </c>
      <c r="AI59" t="s">
        <v>345</v>
      </c>
      <c r="AJ59" t="s">
        <v>68</v>
      </c>
      <c r="AK59" t="s">
        <v>70</v>
      </c>
    </row>
    <row r="60" spans="1:37">
      <c r="A60">
        <v>1</v>
      </c>
      <c r="B60" t="s">
        <v>51</v>
      </c>
      <c r="C60" t="s">
        <v>346</v>
      </c>
      <c r="D60" t="s">
        <v>347</v>
      </c>
      <c r="E60" t="s">
        <v>19</v>
      </c>
      <c r="F60" t="s">
        <v>348</v>
      </c>
      <c r="G60" t="s">
        <v>349</v>
      </c>
      <c r="H60" t="s">
        <v>75</v>
      </c>
      <c r="I60" t="s">
        <v>57</v>
      </c>
      <c r="J60" t="s">
        <v>76</v>
      </c>
      <c r="K60" t="s">
        <v>350</v>
      </c>
      <c r="L60" t="s">
        <v>60</v>
      </c>
      <c r="M60" t="s">
        <v>60</v>
      </c>
      <c r="N60" t="s">
        <v>19</v>
      </c>
      <c r="P60" t="s">
        <v>61</v>
      </c>
      <c r="Q60" t="s">
        <v>62</v>
      </c>
      <c r="R60" t="s">
        <v>60</v>
      </c>
      <c r="S60" t="s">
        <v>60</v>
      </c>
      <c r="T60">
        <v>43308.422199074099</v>
      </c>
      <c r="U60">
        <v>43227</v>
      </c>
      <c r="V60">
        <v>43275</v>
      </c>
      <c r="W60">
        <v>43575</v>
      </c>
      <c r="X60" s="2">
        <v>248346.34</v>
      </c>
      <c r="Y60" t="s">
        <v>351</v>
      </c>
      <c r="Z60" t="s">
        <v>352</v>
      </c>
      <c r="AA60">
        <v>3350</v>
      </c>
      <c r="AB60" t="s">
        <v>64</v>
      </c>
      <c r="AC60" t="s">
        <v>2418</v>
      </c>
      <c r="AD60" t="s">
        <v>91</v>
      </c>
      <c r="AE60" t="s">
        <v>2419</v>
      </c>
      <c r="AF60">
        <v>22547</v>
      </c>
      <c r="AG60" t="s">
        <v>68</v>
      </c>
      <c r="AH60" t="s">
        <v>64</v>
      </c>
      <c r="AI60" t="s">
        <v>353</v>
      </c>
      <c r="AJ60" t="s">
        <v>68</v>
      </c>
      <c r="AK60" t="s">
        <v>70</v>
      </c>
    </row>
    <row r="61" spans="1:37">
      <c r="A61">
        <v>1</v>
      </c>
      <c r="B61" t="s">
        <v>51</v>
      </c>
      <c r="C61" t="s">
        <v>354</v>
      </c>
      <c r="D61" t="s">
        <v>355</v>
      </c>
      <c r="E61" t="s">
        <v>19</v>
      </c>
      <c r="F61" t="s">
        <v>356</v>
      </c>
      <c r="G61" t="s">
        <v>357</v>
      </c>
      <c r="H61" t="s">
        <v>56</v>
      </c>
      <c r="I61" t="s">
        <v>57</v>
      </c>
      <c r="J61" t="s">
        <v>358</v>
      </c>
      <c r="K61" t="s">
        <v>359</v>
      </c>
      <c r="L61" t="s">
        <v>60</v>
      </c>
      <c r="M61" t="s">
        <v>60</v>
      </c>
      <c r="N61" t="s">
        <v>19</v>
      </c>
      <c r="P61" t="s">
        <v>61</v>
      </c>
      <c r="Q61" t="s">
        <v>62</v>
      </c>
      <c r="R61" t="s">
        <v>60</v>
      </c>
      <c r="S61" t="s">
        <v>60</v>
      </c>
      <c r="T61">
        <v>43448.644432870402</v>
      </c>
      <c r="U61">
        <v>43416</v>
      </c>
      <c r="V61">
        <v>43439</v>
      </c>
      <c r="W61">
        <v>44008</v>
      </c>
      <c r="X61" s="2">
        <v>291394</v>
      </c>
      <c r="Y61" t="s">
        <v>130</v>
      </c>
      <c r="Z61" t="s">
        <v>360</v>
      </c>
      <c r="AA61">
        <v>3182</v>
      </c>
      <c r="AB61" t="s">
        <v>64</v>
      </c>
      <c r="AC61" t="s">
        <v>131</v>
      </c>
      <c r="AD61" t="s">
        <v>91</v>
      </c>
      <c r="AE61" t="s">
        <v>132</v>
      </c>
      <c r="AF61">
        <v>12134</v>
      </c>
      <c r="AG61" t="s">
        <v>68</v>
      </c>
      <c r="AH61" t="s">
        <v>64</v>
      </c>
      <c r="AI61" t="s">
        <v>133</v>
      </c>
      <c r="AJ61" t="s">
        <v>68</v>
      </c>
      <c r="AK61" t="s">
        <v>70</v>
      </c>
    </row>
    <row r="62" spans="1:37">
      <c r="A62">
        <v>1</v>
      </c>
      <c r="B62" t="s">
        <v>51</v>
      </c>
      <c r="C62" t="s">
        <v>361</v>
      </c>
      <c r="D62" t="s">
        <v>362</v>
      </c>
      <c r="E62" t="s">
        <v>19</v>
      </c>
      <c r="F62" t="s">
        <v>363</v>
      </c>
      <c r="G62" t="s">
        <v>364</v>
      </c>
      <c r="H62" t="s">
        <v>56</v>
      </c>
      <c r="I62" t="s">
        <v>57</v>
      </c>
      <c r="J62" t="s">
        <v>365</v>
      </c>
      <c r="K62" t="s">
        <v>366</v>
      </c>
      <c r="L62" t="s">
        <v>60</v>
      </c>
      <c r="M62" t="s">
        <v>60</v>
      </c>
      <c r="N62" t="s">
        <v>19</v>
      </c>
      <c r="P62" t="s">
        <v>61</v>
      </c>
      <c r="Q62" t="s">
        <v>62</v>
      </c>
      <c r="R62" t="s">
        <v>60</v>
      </c>
      <c r="S62" t="s">
        <v>60</v>
      </c>
      <c r="T62">
        <v>43432.535740740699</v>
      </c>
      <c r="U62">
        <v>43227</v>
      </c>
      <c r="V62">
        <v>43419</v>
      </c>
      <c r="W62">
        <v>43707</v>
      </c>
      <c r="X62" s="2">
        <v>625000</v>
      </c>
      <c r="Y62" t="s">
        <v>367</v>
      </c>
      <c r="Z62" t="s">
        <v>367</v>
      </c>
      <c r="AA62">
        <v>2541</v>
      </c>
      <c r="AB62" t="s">
        <v>79</v>
      </c>
      <c r="AC62" t="s">
        <v>368</v>
      </c>
      <c r="AD62" t="s">
        <v>91</v>
      </c>
      <c r="AE62" t="s">
        <v>369</v>
      </c>
      <c r="AF62">
        <v>5627</v>
      </c>
      <c r="AG62" t="s">
        <v>68</v>
      </c>
      <c r="AH62" t="s">
        <v>79</v>
      </c>
      <c r="AI62" t="s">
        <v>370</v>
      </c>
      <c r="AJ62" t="s">
        <v>68</v>
      </c>
      <c r="AK62" t="s">
        <v>70</v>
      </c>
    </row>
    <row r="63" spans="1:37">
      <c r="A63">
        <v>1</v>
      </c>
      <c r="B63" t="s">
        <v>51</v>
      </c>
      <c r="C63" t="s">
        <v>371</v>
      </c>
      <c r="D63" t="s">
        <v>372</v>
      </c>
      <c r="E63" t="s">
        <v>19</v>
      </c>
      <c r="F63" t="s">
        <v>275</v>
      </c>
      <c r="G63" t="s">
        <v>276</v>
      </c>
      <c r="H63" t="s">
        <v>75</v>
      </c>
      <c r="I63" t="s">
        <v>57</v>
      </c>
      <c r="J63" t="s">
        <v>76</v>
      </c>
      <c r="K63" t="s">
        <v>88</v>
      </c>
      <c r="L63" t="s">
        <v>60</v>
      </c>
      <c r="M63" t="s">
        <v>60</v>
      </c>
      <c r="N63" t="s">
        <v>19</v>
      </c>
      <c r="P63" t="s">
        <v>61</v>
      </c>
      <c r="Q63" t="s">
        <v>62</v>
      </c>
      <c r="R63" t="s">
        <v>60</v>
      </c>
      <c r="S63" t="s">
        <v>60</v>
      </c>
      <c r="T63">
        <v>43278.454490740703</v>
      </c>
      <c r="U63">
        <v>43227</v>
      </c>
      <c r="V63">
        <v>43271</v>
      </c>
      <c r="W63">
        <v>43671</v>
      </c>
      <c r="X63" s="2">
        <v>83000</v>
      </c>
      <c r="Y63" t="s">
        <v>277</v>
      </c>
      <c r="Z63" t="s">
        <v>277</v>
      </c>
      <c r="AA63">
        <v>4343</v>
      </c>
      <c r="AB63" t="s">
        <v>99</v>
      </c>
      <c r="AC63" t="s">
        <v>278</v>
      </c>
      <c r="AD63" t="s">
        <v>101</v>
      </c>
      <c r="AE63" t="s">
        <v>279</v>
      </c>
      <c r="AF63">
        <v>28249</v>
      </c>
      <c r="AG63" t="s">
        <v>68</v>
      </c>
      <c r="AH63" t="s">
        <v>99</v>
      </c>
      <c r="AI63" t="s">
        <v>373</v>
      </c>
      <c r="AJ63" t="s">
        <v>68</v>
      </c>
      <c r="AK63" t="s">
        <v>70</v>
      </c>
    </row>
    <row r="64" spans="1:37">
      <c r="A64">
        <v>1</v>
      </c>
      <c r="B64" t="s">
        <v>51</v>
      </c>
      <c r="C64" t="s">
        <v>374</v>
      </c>
      <c r="D64" t="s">
        <v>375</v>
      </c>
      <c r="E64" t="s">
        <v>19</v>
      </c>
      <c r="F64" t="s">
        <v>376</v>
      </c>
      <c r="G64" t="s">
        <v>377</v>
      </c>
      <c r="H64" t="s">
        <v>75</v>
      </c>
      <c r="I64" t="s">
        <v>57</v>
      </c>
      <c r="J64" t="s">
        <v>76</v>
      </c>
      <c r="K64" t="s">
        <v>88</v>
      </c>
      <c r="L64" t="s">
        <v>60</v>
      </c>
      <c r="M64" t="s">
        <v>60</v>
      </c>
      <c r="N64" t="s">
        <v>19</v>
      </c>
      <c r="P64" t="s">
        <v>61</v>
      </c>
      <c r="Q64" t="s">
        <v>62</v>
      </c>
      <c r="R64" t="s">
        <v>60</v>
      </c>
      <c r="S64" t="s">
        <v>60</v>
      </c>
      <c r="T64">
        <v>43278.454502314802</v>
      </c>
      <c r="U64">
        <v>43227</v>
      </c>
      <c r="V64">
        <v>43271</v>
      </c>
      <c r="W64">
        <v>43893</v>
      </c>
      <c r="X64" s="2">
        <v>16200</v>
      </c>
      <c r="Y64" t="s">
        <v>378</v>
      </c>
      <c r="Z64" t="s">
        <v>378</v>
      </c>
      <c r="AA64">
        <v>2337</v>
      </c>
      <c r="AB64" t="s">
        <v>79</v>
      </c>
      <c r="AC64" t="s">
        <v>80</v>
      </c>
      <c r="AD64" t="s">
        <v>81</v>
      </c>
      <c r="AE64" t="s">
        <v>82</v>
      </c>
      <c r="AF64">
        <v>27954</v>
      </c>
      <c r="AG64" t="s">
        <v>68</v>
      </c>
      <c r="AH64" t="s">
        <v>79</v>
      </c>
      <c r="AI64" t="s">
        <v>379</v>
      </c>
      <c r="AJ64" t="s">
        <v>68</v>
      </c>
      <c r="AK64" t="s">
        <v>70</v>
      </c>
    </row>
    <row r="65" spans="1:37">
      <c r="A65">
        <v>1</v>
      </c>
      <c r="B65" t="s">
        <v>51</v>
      </c>
      <c r="C65" t="s">
        <v>380</v>
      </c>
      <c r="D65" t="s">
        <v>381</v>
      </c>
      <c r="E65" t="s">
        <v>19</v>
      </c>
      <c r="F65" t="s">
        <v>382</v>
      </c>
      <c r="G65" t="s">
        <v>383</v>
      </c>
      <c r="H65" t="s">
        <v>75</v>
      </c>
      <c r="I65" t="s">
        <v>57</v>
      </c>
      <c r="J65" t="s">
        <v>76</v>
      </c>
      <c r="K65" t="s">
        <v>88</v>
      </c>
      <c r="L65" t="s">
        <v>60</v>
      </c>
      <c r="M65" t="s">
        <v>60</v>
      </c>
      <c r="N65" t="s">
        <v>19</v>
      </c>
      <c r="P65" t="s">
        <v>61</v>
      </c>
      <c r="Q65" t="s">
        <v>62</v>
      </c>
      <c r="R65" t="s">
        <v>60</v>
      </c>
      <c r="S65" t="s">
        <v>60</v>
      </c>
      <c r="T65">
        <v>43278.454525462999</v>
      </c>
      <c r="U65">
        <v>43227</v>
      </c>
      <c r="V65">
        <v>43271</v>
      </c>
      <c r="W65">
        <v>43536</v>
      </c>
      <c r="X65" s="2">
        <v>103605</v>
      </c>
      <c r="Y65" t="s">
        <v>384</v>
      </c>
      <c r="Z65" t="s">
        <v>384</v>
      </c>
      <c r="AA65">
        <v>6410</v>
      </c>
      <c r="AB65" t="s">
        <v>139</v>
      </c>
      <c r="AC65" t="s">
        <v>228</v>
      </c>
      <c r="AD65" t="s">
        <v>66</v>
      </c>
      <c r="AE65" t="s">
        <v>229</v>
      </c>
      <c r="AF65">
        <v>22943</v>
      </c>
      <c r="AG65" t="s">
        <v>68</v>
      </c>
      <c r="AH65" t="s">
        <v>139</v>
      </c>
      <c r="AI65" t="s">
        <v>385</v>
      </c>
      <c r="AJ65" t="s">
        <v>68</v>
      </c>
      <c r="AK65" t="s">
        <v>70</v>
      </c>
    </row>
    <row r="66" spans="1:37">
      <c r="A66">
        <v>1</v>
      </c>
      <c r="B66" t="s">
        <v>51</v>
      </c>
      <c r="C66" t="s">
        <v>386</v>
      </c>
      <c r="D66" t="s">
        <v>387</v>
      </c>
      <c r="E66" t="s">
        <v>19</v>
      </c>
      <c r="F66" t="s">
        <v>388</v>
      </c>
      <c r="G66" t="s">
        <v>389</v>
      </c>
      <c r="H66" t="s">
        <v>75</v>
      </c>
      <c r="I66" t="s">
        <v>57</v>
      </c>
      <c r="J66" t="s">
        <v>76</v>
      </c>
      <c r="K66" t="s">
        <v>88</v>
      </c>
      <c r="L66" t="s">
        <v>60</v>
      </c>
      <c r="M66" t="s">
        <v>60</v>
      </c>
      <c r="N66" t="s">
        <v>19</v>
      </c>
      <c r="P66" t="s">
        <v>61</v>
      </c>
      <c r="Q66" t="s">
        <v>62</v>
      </c>
      <c r="R66" t="s">
        <v>60</v>
      </c>
      <c r="S66" t="s">
        <v>60</v>
      </c>
      <c r="T66">
        <v>43278.454537037003</v>
      </c>
      <c r="U66">
        <v>43227</v>
      </c>
      <c r="V66">
        <v>43271</v>
      </c>
      <c r="W66">
        <v>43625</v>
      </c>
      <c r="X66" s="2">
        <v>49980</v>
      </c>
      <c r="Y66" t="s">
        <v>390</v>
      </c>
      <c r="Z66" t="s">
        <v>390</v>
      </c>
      <c r="AA66">
        <v>6369</v>
      </c>
      <c r="AB66" t="s">
        <v>139</v>
      </c>
      <c r="AC66" t="s">
        <v>228</v>
      </c>
      <c r="AD66" t="s">
        <v>66</v>
      </c>
      <c r="AE66" t="s">
        <v>229</v>
      </c>
      <c r="AF66">
        <v>22943</v>
      </c>
      <c r="AG66" t="s">
        <v>68</v>
      </c>
      <c r="AH66" t="s">
        <v>139</v>
      </c>
      <c r="AI66" t="s">
        <v>391</v>
      </c>
      <c r="AJ66" t="s">
        <v>68</v>
      </c>
      <c r="AK66" t="s">
        <v>70</v>
      </c>
    </row>
    <row r="67" spans="1:37">
      <c r="A67">
        <v>1</v>
      </c>
      <c r="B67" t="s">
        <v>51</v>
      </c>
      <c r="C67" t="s">
        <v>392</v>
      </c>
      <c r="D67" t="s">
        <v>393</v>
      </c>
      <c r="E67" t="s">
        <v>19</v>
      </c>
      <c r="F67" t="s">
        <v>394</v>
      </c>
      <c r="G67" t="s">
        <v>395</v>
      </c>
      <c r="H67" t="s">
        <v>75</v>
      </c>
      <c r="I67" t="s">
        <v>57</v>
      </c>
      <c r="J67" t="s">
        <v>76</v>
      </c>
      <c r="K67" t="s">
        <v>88</v>
      </c>
      <c r="L67" t="s">
        <v>60</v>
      </c>
      <c r="M67" t="s">
        <v>60</v>
      </c>
      <c r="N67" t="s">
        <v>19</v>
      </c>
      <c r="P67" t="s">
        <v>61</v>
      </c>
      <c r="Q67" t="s">
        <v>62</v>
      </c>
      <c r="R67" t="s">
        <v>60</v>
      </c>
      <c r="S67" t="s">
        <v>60</v>
      </c>
      <c r="T67">
        <v>43278.454548611102</v>
      </c>
      <c r="U67">
        <v>43227</v>
      </c>
      <c r="V67">
        <v>43271</v>
      </c>
      <c r="W67">
        <v>43595</v>
      </c>
      <c r="X67" s="2">
        <v>49396.6</v>
      </c>
      <c r="Y67" t="s">
        <v>396</v>
      </c>
      <c r="Z67" t="s">
        <v>396</v>
      </c>
      <c r="AA67">
        <v>2830</v>
      </c>
      <c r="AB67" t="s">
        <v>79</v>
      </c>
      <c r="AC67" t="s">
        <v>109</v>
      </c>
      <c r="AD67" t="s">
        <v>81</v>
      </c>
      <c r="AE67" t="s">
        <v>110</v>
      </c>
      <c r="AF67">
        <v>27724</v>
      </c>
      <c r="AG67" t="s">
        <v>68</v>
      </c>
      <c r="AH67" t="s">
        <v>79</v>
      </c>
      <c r="AI67" t="s">
        <v>397</v>
      </c>
      <c r="AJ67" t="s">
        <v>68</v>
      </c>
      <c r="AK67" t="s">
        <v>70</v>
      </c>
    </row>
    <row r="68" spans="1:37">
      <c r="A68">
        <v>1</v>
      </c>
      <c r="B68" t="s">
        <v>51</v>
      </c>
      <c r="C68" t="s">
        <v>398</v>
      </c>
      <c r="D68" t="s">
        <v>399</v>
      </c>
      <c r="E68" t="s">
        <v>19</v>
      </c>
      <c r="F68" t="s">
        <v>400</v>
      </c>
      <c r="G68" t="s">
        <v>401</v>
      </c>
      <c r="H68" t="s">
        <v>75</v>
      </c>
      <c r="I68" t="s">
        <v>57</v>
      </c>
      <c r="J68" t="s">
        <v>76</v>
      </c>
      <c r="K68" t="s">
        <v>88</v>
      </c>
      <c r="L68" t="s">
        <v>60</v>
      </c>
      <c r="M68" t="s">
        <v>60</v>
      </c>
      <c r="N68" t="s">
        <v>19</v>
      </c>
      <c r="P68" t="s">
        <v>61</v>
      </c>
      <c r="Q68" t="s">
        <v>62</v>
      </c>
      <c r="R68" t="s">
        <v>60</v>
      </c>
      <c r="S68" t="s">
        <v>60</v>
      </c>
      <c r="T68">
        <v>43278.463611111103</v>
      </c>
      <c r="U68">
        <v>43227</v>
      </c>
      <c r="V68">
        <v>43272</v>
      </c>
      <c r="W68">
        <v>43656</v>
      </c>
      <c r="X68" s="2">
        <v>37000</v>
      </c>
      <c r="Y68" t="s">
        <v>402</v>
      </c>
      <c r="Z68" t="s">
        <v>402</v>
      </c>
      <c r="AA68">
        <v>5280</v>
      </c>
      <c r="AB68" t="s">
        <v>156</v>
      </c>
      <c r="AC68" t="s">
        <v>403</v>
      </c>
      <c r="AD68" t="s">
        <v>66</v>
      </c>
      <c r="AE68" t="s">
        <v>404</v>
      </c>
      <c r="AF68">
        <v>40036</v>
      </c>
      <c r="AG68" t="s">
        <v>68</v>
      </c>
      <c r="AH68" t="s">
        <v>156</v>
      </c>
      <c r="AI68" t="s">
        <v>405</v>
      </c>
      <c r="AJ68" t="s">
        <v>68</v>
      </c>
      <c r="AK68" t="s">
        <v>70</v>
      </c>
    </row>
    <row r="69" spans="1:37">
      <c r="A69">
        <v>1</v>
      </c>
      <c r="B69" t="s">
        <v>51</v>
      </c>
      <c r="C69" t="s">
        <v>406</v>
      </c>
      <c r="D69" t="s">
        <v>407</v>
      </c>
      <c r="E69" t="s">
        <v>19</v>
      </c>
      <c r="F69" t="s">
        <v>408</v>
      </c>
      <c r="G69" t="s">
        <v>409</v>
      </c>
      <c r="H69" t="s">
        <v>75</v>
      </c>
      <c r="I69" t="s">
        <v>57</v>
      </c>
      <c r="J69" t="s">
        <v>76</v>
      </c>
      <c r="K69" t="s">
        <v>88</v>
      </c>
      <c r="L69" t="s">
        <v>60</v>
      </c>
      <c r="M69" t="s">
        <v>60</v>
      </c>
      <c r="N69" t="s">
        <v>19</v>
      </c>
      <c r="P69" t="s">
        <v>61</v>
      </c>
      <c r="Q69" t="s">
        <v>62</v>
      </c>
      <c r="R69" t="s">
        <v>60</v>
      </c>
      <c r="S69" t="s">
        <v>60</v>
      </c>
      <c r="T69">
        <v>43278.463622685202</v>
      </c>
      <c r="U69">
        <v>43227</v>
      </c>
      <c r="V69">
        <v>43272</v>
      </c>
      <c r="W69">
        <v>43595</v>
      </c>
      <c r="X69" s="2">
        <v>4235</v>
      </c>
      <c r="Y69" t="s">
        <v>410</v>
      </c>
      <c r="Z69" t="s">
        <v>410</v>
      </c>
      <c r="AA69">
        <v>3844</v>
      </c>
      <c r="AB69" t="s">
        <v>64</v>
      </c>
      <c r="AC69" t="s">
        <v>411</v>
      </c>
      <c r="AD69" t="s">
        <v>81</v>
      </c>
      <c r="AE69" t="s">
        <v>412</v>
      </c>
      <c r="AF69">
        <v>32234</v>
      </c>
      <c r="AG69" t="s">
        <v>68</v>
      </c>
      <c r="AH69" t="s">
        <v>64</v>
      </c>
      <c r="AI69" t="s">
        <v>413</v>
      </c>
      <c r="AJ69" t="s">
        <v>68</v>
      </c>
      <c r="AK69" t="s">
        <v>70</v>
      </c>
    </row>
    <row r="70" spans="1:37">
      <c r="A70">
        <v>1</v>
      </c>
      <c r="B70" t="s">
        <v>51</v>
      </c>
      <c r="C70" t="s">
        <v>414</v>
      </c>
      <c r="D70" t="s">
        <v>415</v>
      </c>
      <c r="E70" t="s">
        <v>19</v>
      </c>
      <c r="F70" t="s">
        <v>416</v>
      </c>
      <c r="G70" t="s">
        <v>417</v>
      </c>
      <c r="H70" t="s">
        <v>75</v>
      </c>
      <c r="I70" t="s">
        <v>57</v>
      </c>
      <c r="J70" t="s">
        <v>76</v>
      </c>
      <c r="K70" t="s">
        <v>88</v>
      </c>
      <c r="L70" t="s">
        <v>60</v>
      </c>
      <c r="M70" t="s">
        <v>60</v>
      </c>
      <c r="N70" t="s">
        <v>19</v>
      </c>
      <c r="P70" t="s">
        <v>61</v>
      </c>
      <c r="Q70" t="s">
        <v>62</v>
      </c>
      <c r="R70" t="s">
        <v>60</v>
      </c>
      <c r="S70" t="s">
        <v>60</v>
      </c>
      <c r="T70">
        <v>43278.4636342593</v>
      </c>
      <c r="U70">
        <v>43227</v>
      </c>
      <c r="V70">
        <v>43272</v>
      </c>
      <c r="W70">
        <v>44172</v>
      </c>
      <c r="X70" s="2">
        <v>281937</v>
      </c>
      <c r="Y70" t="s">
        <v>418</v>
      </c>
      <c r="Z70" t="s">
        <v>418</v>
      </c>
      <c r="AA70">
        <v>4870</v>
      </c>
      <c r="AB70" t="s">
        <v>99</v>
      </c>
      <c r="AC70" t="s">
        <v>419</v>
      </c>
      <c r="AD70" t="s">
        <v>420</v>
      </c>
      <c r="AE70" t="s">
        <v>421</v>
      </c>
      <c r="AF70">
        <v>24514</v>
      </c>
      <c r="AG70" t="s">
        <v>68</v>
      </c>
      <c r="AH70" t="s">
        <v>99</v>
      </c>
      <c r="AI70" t="s">
        <v>422</v>
      </c>
      <c r="AJ70" t="s">
        <v>68</v>
      </c>
      <c r="AK70" t="s">
        <v>70</v>
      </c>
    </row>
    <row r="71" spans="1:37">
      <c r="A71">
        <v>1</v>
      </c>
      <c r="B71" t="s">
        <v>51</v>
      </c>
      <c r="C71" t="s">
        <v>423</v>
      </c>
      <c r="D71" t="s">
        <v>424</v>
      </c>
      <c r="E71" t="s">
        <v>19</v>
      </c>
      <c r="F71" t="s">
        <v>425</v>
      </c>
      <c r="G71" t="s">
        <v>426</v>
      </c>
      <c r="H71" t="s">
        <v>75</v>
      </c>
      <c r="I71" t="s">
        <v>57</v>
      </c>
      <c r="J71" t="s">
        <v>76</v>
      </c>
      <c r="K71" t="s">
        <v>427</v>
      </c>
      <c r="L71" t="s">
        <v>60</v>
      </c>
      <c r="M71" t="s">
        <v>60</v>
      </c>
      <c r="N71" t="s">
        <v>19</v>
      </c>
      <c r="P71" t="s">
        <v>61</v>
      </c>
      <c r="Q71" t="s">
        <v>62</v>
      </c>
      <c r="R71" t="s">
        <v>60</v>
      </c>
      <c r="S71" t="s">
        <v>60</v>
      </c>
      <c r="T71">
        <v>43278.463645833297</v>
      </c>
      <c r="U71">
        <v>43227</v>
      </c>
      <c r="V71">
        <v>43272</v>
      </c>
      <c r="W71">
        <v>43630</v>
      </c>
      <c r="X71" s="2">
        <v>155920</v>
      </c>
      <c r="Y71" t="s">
        <v>428</v>
      </c>
      <c r="Z71" t="s">
        <v>429</v>
      </c>
      <c r="AA71">
        <v>4565</v>
      </c>
      <c r="AB71" t="s">
        <v>99</v>
      </c>
      <c r="AC71" t="s">
        <v>430</v>
      </c>
      <c r="AD71" t="s">
        <v>101</v>
      </c>
      <c r="AE71" t="s">
        <v>431</v>
      </c>
      <c r="AF71">
        <v>24686</v>
      </c>
      <c r="AG71" t="s">
        <v>68</v>
      </c>
      <c r="AH71" t="s">
        <v>99</v>
      </c>
      <c r="AI71" t="s">
        <v>432</v>
      </c>
      <c r="AJ71" t="s">
        <v>68</v>
      </c>
      <c r="AK71" t="s">
        <v>70</v>
      </c>
    </row>
    <row r="72" spans="1:37">
      <c r="A72">
        <v>1</v>
      </c>
      <c r="B72" t="s">
        <v>51</v>
      </c>
      <c r="C72" t="s">
        <v>433</v>
      </c>
      <c r="D72" t="s">
        <v>434</v>
      </c>
      <c r="E72" t="s">
        <v>19</v>
      </c>
      <c r="F72" t="s">
        <v>435</v>
      </c>
      <c r="G72" t="s">
        <v>436</v>
      </c>
      <c r="H72" t="s">
        <v>75</v>
      </c>
      <c r="I72" t="s">
        <v>57</v>
      </c>
      <c r="J72" t="s">
        <v>76</v>
      </c>
      <c r="K72" t="s">
        <v>88</v>
      </c>
      <c r="L72" t="s">
        <v>60</v>
      </c>
      <c r="M72" t="s">
        <v>60</v>
      </c>
      <c r="N72" t="s">
        <v>19</v>
      </c>
      <c r="P72" t="s">
        <v>61</v>
      </c>
      <c r="Q72" t="s">
        <v>62</v>
      </c>
      <c r="R72" t="s">
        <v>60</v>
      </c>
      <c r="S72" t="s">
        <v>60</v>
      </c>
      <c r="T72">
        <v>43278.463657407403</v>
      </c>
      <c r="U72">
        <v>43227</v>
      </c>
      <c r="V72">
        <v>43272</v>
      </c>
      <c r="W72">
        <v>43807</v>
      </c>
      <c r="X72" s="2">
        <v>19900</v>
      </c>
      <c r="Y72" t="s">
        <v>437</v>
      </c>
      <c r="Z72" t="s">
        <v>437</v>
      </c>
      <c r="AA72">
        <v>6638</v>
      </c>
      <c r="AB72" t="s">
        <v>139</v>
      </c>
      <c r="AC72" t="s">
        <v>228</v>
      </c>
      <c r="AD72" t="s">
        <v>66</v>
      </c>
      <c r="AE72" t="s">
        <v>229</v>
      </c>
      <c r="AF72">
        <v>22943</v>
      </c>
      <c r="AG72" t="s">
        <v>68</v>
      </c>
      <c r="AH72" t="s">
        <v>139</v>
      </c>
      <c r="AI72" t="s">
        <v>438</v>
      </c>
      <c r="AJ72" t="s">
        <v>68</v>
      </c>
      <c r="AK72" t="s">
        <v>70</v>
      </c>
    </row>
    <row r="73" spans="1:37">
      <c r="A73">
        <v>1</v>
      </c>
      <c r="B73" t="s">
        <v>51</v>
      </c>
      <c r="C73" t="s">
        <v>439</v>
      </c>
      <c r="D73" t="s">
        <v>440</v>
      </c>
      <c r="E73" t="s">
        <v>19</v>
      </c>
      <c r="F73" t="s">
        <v>441</v>
      </c>
      <c r="G73" t="s">
        <v>442</v>
      </c>
      <c r="H73" t="s">
        <v>75</v>
      </c>
      <c r="I73" t="s">
        <v>57</v>
      </c>
      <c r="J73" t="s">
        <v>76</v>
      </c>
      <c r="K73" t="s">
        <v>315</v>
      </c>
      <c r="L73" t="s">
        <v>60</v>
      </c>
      <c r="M73" t="s">
        <v>60</v>
      </c>
      <c r="N73" t="s">
        <v>19</v>
      </c>
      <c r="P73" t="s">
        <v>61</v>
      </c>
      <c r="Q73" t="s">
        <v>62</v>
      </c>
      <c r="R73" t="s">
        <v>60</v>
      </c>
      <c r="S73" t="s">
        <v>60</v>
      </c>
      <c r="T73">
        <v>43278.463668981502</v>
      </c>
      <c r="U73">
        <v>43227</v>
      </c>
      <c r="V73">
        <v>43272</v>
      </c>
      <c r="W73">
        <v>43990</v>
      </c>
      <c r="X73" s="2">
        <v>27003.35</v>
      </c>
      <c r="Y73" t="s">
        <v>443</v>
      </c>
      <c r="Z73" t="s">
        <v>443</v>
      </c>
      <c r="AA73">
        <v>2877</v>
      </c>
      <c r="AB73" t="s">
        <v>79</v>
      </c>
      <c r="AC73" t="s">
        <v>302</v>
      </c>
      <c r="AD73" t="s">
        <v>81</v>
      </c>
      <c r="AE73" t="s">
        <v>303</v>
      </c>
      <c r="AF73">
        <v>31766</v>
      </c>
      <c r="AG73" t="s">
        <v>68</v>
      </c>
      <c r="AH73" t="s">
        <v>79</v>
      </c>
      <c r="AI73" t="s">
        <v>444</v>
      </c>
      <c r="AJ73" t="s">
        <v>68</v>
      </c>
      <c r="AK73" t="s">
        <v>70</v>
      </c>
    </row>
    <row r="74" spans="1:37">
      <c r="A74">
        <v>1</v>
      </c>
      <c r="B74" t="s">
        <v>51</v>
      </c>
      <c r="C74" t="s">
        <v>445</v>
      </c>
      <c r="D74" t="s">
        <v>446</v>
      </c>
      <c r="E74" t="s">
        <v>19</v>
      </c>
      <c r="F74" t="s">
        <v>447</v>
      </c>
      <c r="G74" t="s">
        <v>448</v>
      </c>
      <c r="H74" t="s">
        <v>75</v>
      </c>
      <c r="I74" t="s">
        <v>57</v>
      </c>
      <c r="J74" t="s">
        <v>76</v>
      </c>
      <c r="K74" t="s">
        <v>88</v>
      </c>
      <c r="L74" t="s">
        <v>60</v>
      </c>
      <c r="M74" t="s">
        <v>60</v>
      </c>
      <c r="N74" t="s">
        <v>19</v>
      </c>
      <c r="P74" t="s">
        <v>61</v>
      </c>
      <c r="Q74" t="s">
        <v>62</v>
      </c>
      <c r="R74" t="s">
        <v>60</v>
      </c>
      <c r="S74" t="s">
        <v>60</v>
      </c>
      <c r="T74">
        <v>43278.463692129597</v>
      </c>
      <c r="U74">
        <v>43227</v>
      </c>
      <c r="V74">
        <v>43272</v>
      </c>
      <c r="W74">
        <v>43594</v>
      </c>
      <c r="X74" s="2">
        <v>61265.599999999999</v>
      </c>
      <c r="Y74" t="s">
        <v>449</v>
      </c>
      <c r="Z74" t="s">
        <v>449</v>
      </c>
      <c r="AA74">
        <v>2880</v>
      </c>
      <c r="AB74" t="s">
        <v>79</v>
      </c>
      <c r="AC74" t="s">
        <v>302</v>
      </c>
      <c r="AD74" t="s">
        <v>81</v>
      </c>
      <c r="AE74" t="s">
        <v>303</v>
      </c>
      <c r="AF74">
        <v>31766</v>
      </c>
      <c r="AG74" t="s">
        <v>68</v>
      </c>
      <c r="AH74" t="s">
        <v>79</v>
      </c>
      <c r="AI74" t="s">
        <v>450</v>
      </c>
      <c r="AJ74" t="s">
        <v>68</v>
      </c>
      <c r="AK74" t="s">
        <v>70</v>
      </c>
    </row>
    <row r="75" spans="1:37">
      <c r="A75">
        <v>1</v>
      </c>
      <c r="B75" t="s">
        <v>51</v>
      </c>
      <c r="C75" t="s">
        <v>451</v>
      </c>
      <c r="D75" t="s">
        <v>452</v>
      </c>
      <c r="E75" t="s">
        <v>19</v>
      </c>
      <c r="F75" t="s">
        <v>453</v>
      </c>
      <c r="G75" t="s">
        <v>454</v>
      </c>
      <c r="H75" t="s">
        <v>75</v>
      </c>
      <c r="I75" t="s">
        <v>57</v>
      </c>
      <c r="J75" t="s">
        <v>76</v>
      </c>
      <c r="K75" t="s">
        <v>315</v>
      </c>
      <c r="L75" t="s">
        <v>60</v>
      </c>
      <c r="M75" t="s">
        <v>60</v>
      </c>
      <c r="N75" t="s">
        <v>19</v>
      </c>
      <c r="P75" t="s">
        <v>61</v>
      </c>
      <c r="Q75" t="s">
        <v>62</v>
      </c>
      <c r="R75" t="s">
        <v>60</v>
      </c>
      <c r="S75" t="s">
        <v>60</v>
      </c>
      <c r="T75">
        <v>43278.463703703703</v>
      </c>
      <c r="U75">
        <v>43227</v>
      </c>
      <c r="V75">
        <v>43272</v>
      </c>
      <c r="W75">
        <v>43868</v>
      </c>
      <c r="X75" s="2">
        <v>23935</v>
      </c>
      <c r="Y75" t="s">
        <v>455</v>
      </c>
      <c r="Z75" t="s">
        <v>455</v>
      </c>
      <c r="AA75">
        <v>6516</v>
      </c>
      <c r="AB75" t="s">
        <v>139</v>
      </c>
      <c r="AC75" t="s">
        <v>228</v>
      </c>
      <c r="AD75" t="s">
        <v>66</v>
      </c>
      <c r="AE75" t="s">
        <v>229</v>
      </c>
      <c r="AF75">
        <v>22943</v>
      </c>
      <c r="AG75" t="s">
        <v>68</v>
      </c>
      <c r="AH75" t="s">
        <v>139</v>
      </c>
      <c r="AI75" t="s">
        <v>456</v>
      </c>
      <c r="AJ75" t="s">
        <v>68</v>
      </c>
      <c r="AK75" t="s">
        <v>70</v>
      </c>
    </row>
    <row r="76" spans="1:37">
      <c r="A76">
        <v>1</v>
      </c>
      <c r="B76" t="s">
        <v>51</v>
      </c>
      <c r="C76" t="s">
        <v>457</v>
      </c>
      <c r="D76" t="s">
        <v>458</v>
      </c>
      <c r="E76" t="s">
        <v>19</v>
      </c>
      <c r="F76" t="s">
        <v>459</v>
      </c>
      <c r="G76" t="s">
        <v>460</v>
      </c>
      <c r="H76" t="s">
        <v>75</v>
      </c>
      <c r="I76" t="s">
        <v>57</v>
      </c>
      <c r="J76" t="s">
        <v>76</v>
      </c>
      <c r="K76" t="s">
        <v>88</v>
      </c>
      <c r="L76" t="s">
        <v>60</v>
      </c>
      <c r="M76" t="s">
        <v>60</v>
      </c>
      <c r="N76" t="s">
        <v>19</v>
      </c>
      <c r="P76" t="s">
        <v>61</v>
      </c>
      <c r="Q76" t="s">
        <v>62</v>
      </c>
      <c r="R76" t="s">
        <v>60</v>
      </c>
      <c r="S76" t="s">
        <v>60</v>
      </c>
      <c r="T76">
        <v>43278.463715277801</v>
      </c>
      <c r="U76">
        <v>43227</v>
      </c>
      <c r="V76">
        <v>43272</v>
      </c>
      <c r="W76">
        <v>43833</v>
      </c>
      <c r="X76" s="2">
        <v>290924</v>
      </c>
      <c r="Y76" t="s">
        <v>461</v>
      </c>
      <c r="Z76" t="s">
        <v>461</v>
      </c>
      <c r="AA76">
        <v>6000</v>
      </c>
      <c r="AB76" t="s">
        <v>139</v>
      </c>
      <c r="AC76" t="s">
        <v>140</v>
      </c>
      <c r="AD76" t="s">
        <v>91</v>
      </c>
      <c r="AE76" t="s">
        <v>141</v>
      </c>
      <c r="AF76">
        <v>8646</v>
      </c>
      <c r="AG76" t="s">
        <v>68</v>
      </c>
      <c r="AH76" t="s">
        <v>139</v>
      </c>
      <c r="AI76" t="s">
        <v>462</v>
      </c>
      <c r="AJ76" t="s">
        <v>68</v>
      </c>
      <c r="AK76" t="s">
        <v>70</v>
      </c>
    </row>
    <row r="77" spans="1:37">
      <c r="A77">
        <v>1</v>
      </c>
      <c r="B77" t="s">
        <v>51</v>
      </c>
      <c r="C77" t="s">
        <v>463</v>
      </c>
      <c r="D77" t="s">
        <v>464</v>
      </c>
      <c r="E77" t="s">
        <v>19</v>
      </c>
      <c r="F77" t="s">
        <v>465</v>
      </c>
      <c r="G77" t="s">
        <v>466</v>
      </c>
      <c r="H77" t="s">
        <v>75</v>
      </c>
      <c r="I77" t="s">
        <v>57</v>
      </c>
      <c r="J77" t="s">
        <v>76</v>
      </c>
      <c r="K77" t="s">
        <v>88</v>
      </c>
      <c r="L77" t="s">
        <v>60</v>
      </c>
      <c r="M77" t="s">
        <v>60</v>
      </c>
      <c r="N77" t="s">
        <v>19</v>
      </c>
      <c r="P77" t="s">
        <v>61</v>
      </c>
      <c r="Q77" t="s">
        <v>62</v>
      </c>
      <c r="R77" t="s">
        <v>60</v>
      </c>
      <c r="S77" t="s">
        <v>60</v>
      </c>
      <c r="T77">
        <v>43278.463726851798</v>
      </c>
      <c r="U77">
        <v>43227</v>
      </c>
      <c r="V77">
        <v>43272</v>
      </c>
      <c r="W77">
        <v>44111</v>
      </c>
      <c r="X77" s="2">
        <v>699267.65</v>
      </c>
      <c r="Y77" t="s">
        <v>467</v>
      </c>
      <c r="Z77" t="s">
        <v>467</v>
      </c>
      <c r="AA77">
        <v>3011</v>
      </c>
      <c r="AB77" t="s">
        <v>64</v>
      </c>
      <c r="AC77" t="s">
        <v>468</v>
      </c>
      <c r="AD77" t="s">
        <v>91</v>
      </c>
      <c r="AE77" t="s">
        <v>469</v>
      </c>
      <c r="AF77">
        <v>29225</v>
      </c>
      <c r="AG77" t="s">
        <v>68</v>
      </c>
      <c r="AH77" t="s">
        <v>64</v>
      </c>
      <c r="AI77" t="s">
        <v>470</v>
      </c>
      <c r="AJ77" t="s">
        <v>68</v>
      </c>
      <c r="AK77" t="s">
        <v>70</v>
      </c>
    </row>
    <row r="78" spans="1:37">
      <c r="A78">
        <v>1</v>
      </c>
      <c r="B78" t="s">
        <v>51</v>
      </c>
      <c r="C78" t="s">
        <v>471</v>
      </c>
      <c r="D78" t="s">
        <v>472</v>
      </c>
      <c r="E78" t="s">
        <v>19</v>
      </c>
      <c r="F78" t="s">
        <v>473</v>
      </c>
      <c r="G78" t="s">
        <v>474</v>
      </c>
      <c r="H78" t="s">
        <v>75</v>
      </c>
      <c r="I78" t="s">
        <v>57</v>
      </c>
      <c r="J78" t="s">
        <v>76</v>
      </c>
      <c r="K78" t="s">
        <v>88</v>
      </c>
      <c r="L78" t="s">
        <v>60</v>
      </c>
      <c r="M78" t="s">
        <v>60</v>
      </c>
      <c r="N78" t="s">
        <v>19</v>
      </c>
      <c r="P78" t="s">
        <v>61</v>
      </c>
      <c r="Q78" t="s">
        <v>62</v>
      </c>
      <c r="R78" t="s">
        <v>60</v>
      </c>
      <c r="S78" t="s">
        <v>60</v>
      </c>
      <c r="T78">
        <v>43278.463750000003</v>
      </c>
      <c r="U78">
        <v>43227</v>
      </c>
      <c r="V78">
        <v>43273</v>
      </c>
      <c r="W78">
        <v>43625</v>
      </c>
      <c r="X78" s="2">
        <v>16863</v>
      </c>
      <c r="Y78" t="s">
        <v>475</v>
      </c>
      <c r="Z78" t="s">
        <v>475</v>
      </c>
      <c r="AA78">
        <v>860</v>
      </c>
      <c r="AB78" t="s">
        <v>219</v>
      </c>
      <c r="AC78" t="s">
        <v>220</v>
      </c>
      <c r="AD78" t="s">
        <v>91</v>
      </c>
      <c r="AE78" t="s">
        <v>221</v>
      </c>
      <c r="AF78">
        <v>5292</v>
      </c>
      <c r="AG78" t="s">
        <v>68</v>
      </c>
      <c r="AH78" t="s">
        <v>219</v>
      </c>
      <c r="AI78" t="s">
        <v>476</v>
      </c>
      <c r="AJ78" t="s">
        <v>68</v>
      </c>
      <c r="AK78" t="s">
        <v>70</v>
      </c>
    </row>
    <row r="79" spans="1:37">
      <c r="A79">
        <v>1</v>
      </c>
      <c r="B79" t="s">
        <v>51</v>
      </c>
      <c r="C79" t="s">
        <v>477</v>
      </c>
      <c r="D79" t="s">
        <v>478</v>
      </c>
      <c r="E79" t="s">
        <v>19</v>
      </c>
      <c r="F79" t="s">
        <v>479</v>
      </c>
      <c r="G79" t="s">
        <v>480</v>
      </c>
      <c r="H79" t="s">
        <v>75</v>
      </c>
      <c r="I79" t="s">
        <v>57</v>
      </c>
      <c r="J79" t="s">
        <v>76</v>
      </c>
      <c r="K79" t="s">
        <v>88</v>
      </c>
      <c r="L79" t="s">
        <v>60</v>
      </c>
      <c r="M79" t="s">
        <v>60</v>
      </c>
      <c r="N79" t="s">
        <v>19</v>
      </c>
      <c r="P79" t="s">
        <v>61</v>
      </c>
      <c r="Q79" t="s">
        <v>62</v>
      </c>
      <c r="R79" t="s">
        <v>60</v>
      </c>
      <c r="S79" t="s">
        <v>60</v>
      </c>
      <c r="T79">
        <v>43278.463761574101</v>
      </c>
      <c r="U79">
        <v>43227</v>
      </c>
      <c r="V79">
        <v>43273</v>
      </c>
      <c r="W79">
        <v>43625</v>
      </c>
      <c r="X79" s="2">
        <v>34400</v>
      </c>
      <c r="Y79" t="s">
        <v>130</v>
      </c>
      <c r="Z79" t="s">
        <v>130</v>
      </c>
      <c r="AA79">
        <v>3182</v>
      </c>
      <c r="AB79" t="s">
        <v>64</v>
      </c>
      <c r="AC79" t="s">
        <v>131</v>
      </c>
      <c r="AD79" t="s">
        <v>91</v>
      </c>
      <c r="AE79" t="s">
        <v>132</v>
      </c>
      <c r="AF79">
        <v>12134</v>
      </c>
      <c r="AG79" t="s">
        <v>68</v>
      </c>
      <c r="AH79" t="s">
        <v>139</v>
      </c>
      <c r="AI79" t="s">
        <v>481</v>
      </c>
      <c r="AJ79" t="s">
        <v>68</v>
      </c>
      <c r="AK79" t="s">
        <v>70</v>
      </c>
    </row>
    <row r="80" spans="1:37">
      <c r="A80">
        <v>1</v>
      </c>
      <c r="B80" t="s">
        <v>51</v>
      </c>
      <c r="C80" t="s">
        <v>482</v>
      </c>
      <c r="D80" t="s">
        <v>483</v>
      </c>
      <c r="E80" t="s">
        <v>19</v>
      </c>
      <c r="F80" t="s">
        <v>484</v>
      </c>
      <c r="G80" t="s">
        <v>485</v>
      </c>
      <c r="H80" t="s">
        <v>75</v>
      </c>
      <c r="I80" t="s">
        <v>57</v>
      </c>
      <c r="J80" t="s">
        <v>76</v>
      </c>
      <c r="K80" t="s">
        <v>88</v>
      </c>
      <c r="L80" t="s">
        <v>60</v>
      </c>
      <c r="M80" t="s">
        <v>60</v>
      </c>
      <c r="N80" t="s">
        <v>19</v>
      </c>
      <c r="P80" t="s">
        <v>61</v>
      </c>
      <c r="Q80" t="s">
        <v>62</v>
      </c>
      <c r="R80" t="s">
        <v>60</v>
      </c>
      <c r="S80" t="s">
        <v>60</v>
      </c>
      <c r="T80">
        <v>43308.421793981499</v>
      </c>
      <c r="U80">
        <v>43227</v>
      </c>
      <c r="V80">
        <v>43280</v>
      </c>
      <c r="W80">
        <v>43523</v>
      </c>
      <c r="X80" s="2">
        <v>26986.3</v>
      </c>
      <c r="Y80" t="s">
        <v>486</v>
      </c>
      <c r="Z80" t="s">
        <v>486</v>
      </c>
      <c r="AA80">
        <v>4101</v>
      </c>
      <c r="AB80" t="s">
        <v>99</v>
      </c>
      <c r="AC80" t="s">
        <v>487</v>
      </c>
      <c r="AD80" t="s">
        <v>91</v>
      </c>
      <c r="AE80" t="s">
        <v>488</v>
      </c>
      <c r="AF80">
        <v>5701</v>
      </c>
      <c r="AG80" t="s">
        <v>68</v>
      </c>
      <c r="AH80" t="s">
        <v>99</v>
      </c>
      <c r="AI80" t="s">
        <v>489</v>
      </c>
      <c r="AJ80" t="s">
        <v>68</v>
      </c>
      <c r="AK80" t="s">
        <v>70</v>
      </c>
    </row>
    <row r="81" spans="1:37">
      <c r="A81">
        <v>1</v>
      </c>
      <c r="B81" t="s">
        <v>51</v>
      </c>
      <c r="C81" t="s">
        <v>490</v>
      </c>
      <c r="D81" t="s">
        <v>491</v>
      </c>
      <c r="E81" t="s">
        <v>19</v>
      </c>
      <c r="F81" t="s">
        <v>492</v>
      </c>
      <c r="G81" t="s">
        <v>493</v>
      </c>
      <c r="H81" t="s">
        <v>75</v>
      </c>
      <c r="I81" t="s">
        <v>57</v>
      </c>
      <c r="J81" t="s">
        <v>76</v>
      </c>
      <c r="K81" t="s">
        <v>88</v>
      </c>
      <c r="L81" t="s">
        <v>60</v>
      </c>
      <c r="M81" t="s">
        <v>60</v>
      </c>
      <c r="N81" t="s">
        <v>19</v>
      </c>
      <c r="P81" t="s">
        <v>61</v>
      </c>
      <c r="Q81" t="s">
        <v>62</v>
      </c>
      <c r="R81" t="s">
        <v>60</v>
      </c>
      <c r="S81" t="s">
        <v>60</v>
      </c>
      <c r="T81">
        <v>43308.421805555598</v>
      </c>
      <c r="U81">
        <v>43227</v>
      </c>
      <c r="V81">
        <v>43272</v>
      </c>
      <c r="W81">
        <v>43595</v>
      </c>
      <c r="X81" s="2">
        <v>10457</v>
      </c>
      <c r="Y81" t="s">
        <v>494</v>
      </c>
      <c r="Z81" t="s">
        <v>494</v>
      </c>
      <c r="AA81">
        <v>850</v>
      </c>
      <c r="AB81" t="s">
        <v>219</v>
      </c>
      <c r="AC81" t="s">
        <v>220</v>
      </c>
      <c r="AD81" t="s">
        <v>91</v>
      </c>
      <c r="AE81" t="s">
        <v>221</v>
      </c>
      <c r="AF81">
        <v>5292</v>
      </c>
      <c r="AG81" t="s">
        <v>68</v>
      </c>
      <c r="AH81" t="s">
        <v>219</v>
      </c>
      <c r="AI81" t="s">
        <v>495</v>
      </c>
      <c r="AJ81" t="s">
        <v>68</v>
      </c>
      <c r="AK81" t="s">
        <v>70</v>
      </c>
    </row>
    <row r="82" spans="1:37">
      <c r="A82">
        <v>1</v>
      </c>
      <c r="B82" t="s">
        <v>51</v>
      </c>
      <c r="C82" t="s">
        <v>496</v>
      </c>
      <c r="D82" t="s">
        <v>497</v>
      </c>
      <c r="E82" t="s">
        <v>19</v>
      </c>
      <c r="F82" t="s">
        <v>484</v>
      </c>
      <c r="G82" t="s">
        <v>485</v>
      </c>
      <c r="H82" t="s">
        <v>75</v>
      </c>
      <c r="I82" t="s">
        <v>57</v>
      </c>
      <c r="J82" t="s">
        <v>76</v>
      </c>
      <c r="K82" t="s">
        <v>88</v>
      </c>
      <c r="L82" t="s">
        <v>60</v>
      </c>
      <c r="M82" t="s">
        <v>60</v>
      </c>
      <c r="N82" t="s">
        <v>19</v>
      </c>
      <c r="P82" t="s">
        <v>61</v>
      </c>
      <c r="Q82" t="s">
        <v>62</v>
      </c>
      <c r="R82" t="s">
        <v>60</v>
      </c>
      <c r="S82" t="s">
        <v>60</v>
      </c>
      <c r="T82">
        <v>43308.4218287037</v>
      </c>
      <c r="U82">
        <v>43227</v>
      </c>
      <c r="V82">
        <v>43279</v>
      </c>
      <c r="W82">
        <v>43523</v>
      </c>
      <c r="X82" s="2">
        <v>22985.599999999999</v>
      </c>
      <c r="Y82" t="s">
        <v>486</v>
      </c>
      <c r="Z82" t="s">
        <v>486</v>
      </c>
      <c r="AA82">
        <v>4101</v>
      </c>
      <c r="AB82" t="s">
        <v>99</v>
      </c>
      <c r="AC82" t="s">
        <v>487</v>
      </c>
      <c r="AD82" t="s">
        <v>91</v>
      </c>
      <c r="AE82" t="s">
        <v>488</v>
      </c>
      <c r="AF82">
        <v>5701</v>
      </c>
      <c r="AG82" t="s">
        <v>68</v>
      </c>
      <c r="AH82" t="s">
        <v>99</v>
      </c>
      <c r="AI82" t="s">
        <v>498</v>
      </c>
      <c r="AJ82" t="s">
        <v>68</v>
      </c>
      <c r="AK82" t="s">
        <v>70</v>
      </c>
    </row>
    <row r="83" spans="1:37">
      <c r="A83">
        <v>1</v>
      </c>
      <c r="B83" t="s">
        <v>51</v>
      </c>
      <c r="C83" t="s">
        <v>499</v>
      </c>
      <c r="D83" t="s">
        <v>500</v>
      </c>
      <c r="E83" t="s">
        <v>19</v>
      </c>
      <c r="F83" t="s">
        <v>501</v>
      </c>
      <c r="G83" t="s">
        <v>502</v>
      </c>
      <c r="H83" t="s">
        <v>75</v>
      </c>
      <c r="I83" t="s">
        <v>57</v>
      </c>
      <c r="J83" t="s">
        <v>76</v>
      </c>
      <c r="K83" t="s">
        <v>88</v>
      </c>
      <c r="L83" t="s">
        <v>60</v>
      </c>
      <c r="M83" t="s">
        <v>60</v>
      </c>
      <c r="N83" t="s">
        <v>19</v>
      </c>
      <c r="P83" t="s">
        <v>61</v>
      </c>
      <c r="Q83" t="s">
        <v>62</v>
      </c>
      <c r="R83" t="s">
        <v>60</v>
      </c>
      <c r="S83" t="s">
        <v>60</v>
      </c>
      <c r="T83">
        <v>43308.421840277799</v>
      </c>
      <c r="U83">
        <v>43227</v>
      </c>
      <c r="V83">
        <v>43277</v>
      </c>
      <c r="W83">
        <v>43584</v>
      </c>
      <c r="X83" s="2">
        <v>52954</v>
      </c>
      <c r="Y83" t="s">
        <v>503</v>
      </c>
      <c r="Z83" t="s">
        <v>503</v>
      </c>
      <c r="AA83">
        <v>2026</v>
      </c>
      <c r="AB83" t="s">
        <v>79</v>
      </c>
      <c r="AC83" t="s">
        <v>504</v>
      </c>
      <c r="AD83" t="s">
        <v>66</v>
      </c>
      <c r="AE83" t="s">
        <v>505</v>
      </c>
      <c r="AF83">
        <v>2346</v>
      </c>
      <c r="AG83" t="s">
        <v>68</v>
      </c>
      <c r="AH83" t="s">
        <v>79</v>
      </c>
      <c r="AI83" t="s">
        <v>506</v>
      </c>
      <c r="AJ83" t="s">
        <v>68</v>
      </c>
      <c r="AK83" t="s">
        <v>70</v>
      </c>
    </row>
    <row r="84" spans="1:37">
      <c r="A84">
        <v>1</v>
      </c>
      <c r="B84" t="s">
        <v>51</v>
      </c>
      <c r="C84" t="s">
        <v>507</v>
      </c>
      <c r="D84" t="s">
        <v>508</v>
      </c>
      <c r="E84" t="s">
        <v>19</v>
      </c>
      <c r="F84" t="s">
        <v>509</v>
      </c>
      <c r="G84" t="s">
        <v>510</v>
      </c>
      <c r="H84" t="s">
        <v>75</v>
      </c>
      <c r="I84" t="s">
        <v>57</v>
      </c>
      <c r="J84" t="s">
        <v>76</v>
      </c>
      <c r="K84" t="s">
        <v>88</v>
      </c>
      <c r="L84" t="s">
        <v>60</v>
      </c>
      <c r="M84" t="s">
        <v>60</v>
      </c>
      <c r="N84" t="s">
        <v>19</v>
      </c>
      <c r="P84" t="s">
        <v>61</v>
      </c>
      <c r="Q84" t="s">
        <v>62</v>
      </c>
      <c r="R84" t="s">
        <v>60</v>
      </c>
      <c r="S84" t="s">
        <v>60</v>
      </c>
      <c r="T84">
        <v>43308.421851851897</v>
      </c>
      <c r="U84">
        <v>43227</v>
      </c>
      <c r="V84">
        <v>43277</v>
      </c>
      <c r="W84">
        <v>43333</v>
      </c>
      <c r="X84" s="2">
        <v>49999.4</v>
      </c>
      <c r="Y84" t="s">
        <v>511</v>
      </c>
      <c r="Z84" t="s">
        <v>511</v>
      </c>
      <c r="AA84">
        <v>3804</v>
      </c>
      <c r="AB84" t="s">
        <v>64</v>
      </c>
      <c r="AC84" t="s">
        <v>512</v>
      </c>
      <c r="AD84" t="s">
        <v>91</v>
      </c>
      <c r="AE84" t="s">
        <v>513</v>
      </c>
      <c r="AF84">
        <v>26338</v>
      </c>
      <c r="AG84" t="s">
        <v>68</v>
      </c>
      <c r="AH84" t="s">
        <v>64</v>
      </c>
      <c r="AI84" t="s">
        <v>514</v>
      </c>
      <c r="AJ84" t="s">
        <v>68</v>
      </c>
      <c r="AK84" t="s">
        <v>70</v>
      </c>
    </row>
    <row r="85" spans="1:37">
      <c r="A85">
        <v>1</v>
      </c>
      <c r="B85" t="s">
        <v>51</v>
      </c>
      <c r="C85" t="s">
        <v>515</v>
      </c>
      <c r="D85" t="s">
        <v>516</v>
      </c>
      <c r="E85" t="s">
        <v>19</v>
      </c>
      <c r="F85" t="s">
        <v>517</v>
      </c>
      <c r="G85" t="s">
        <v>518</v>
      </c>
      <c r="H85" t="s">
        <v>75</v>
      </c>
      <c r="I85" t="s">
        <v>57</v>
      </c>
      <c r="J85" t="s">
        <v>76</v>
      </c>
      <c r="K85" t="s">
        <v>88</v>
      </c>
      <c r="L85" t="s">
        <v>60</v>
      </c>
      <c r="M85" t="s">
        <v>60</v>
      </c>
      <c r="N85" t="s">
        <v>19</v>
      </c>
      <c r="P85" t="s">
        <v>61</v>
      </c>
      <c r="Q85" t="s">
        <v>62</v>
      </c>
      <c r="R85" t="s">
        <v>60</v>
      </c>
      <c r="S85" t="s">
        <v>60</v>
      </c>
      <c r="T85">
        <v>43308.421863425901</v>
      </c>
      <c r="U85">
        <v>43227</v>
      </c>
      <c r="V85">
        <v>43280</v>
      </c>
      <c r="W85">
        <v>43918</v>
      </c>
      <c r="X85" s="2">
        <v>11044</v>
      </c>
      <c r="Y85" t="s">
        <v>519</v>
      </c>
      <c r="Z85" t="s">
        <v>519</v>
      </c>
      <c r="AA85">
        <v>2480</v>
      </c>
      <c r="AB85" t="s">
        <v>79</v>
      </c>
      <c r="AC85" t="s">
        <v>520</v>
      </c>
      <c r="AD85" t="s">
        <v>81</v>
      </c>
      <c r="AE85" t="s">
        <v>521</v>
      </c>
      <c r="AF85">
        <v>20439</v>
      </c>
      <c r="AG85" t="s">
        <v>68</v>
      </c>
      <c r="AH85" t="s">
        <v>79</v>
      </c>
      <c r="AI85" t="s">
        <v>522</v>
      </c>
      <c r="AJ85" t="s">
        <v>68</v>
      </c>
      <c r="AK85" t="s">
        <v>70</v>
      </c>
    </row>
    <row r="86" spans="1:37">
      <c r="A86">
        <v>1</v>
      </c>
      <c r="B86" t="s">
        <v>51</v>
      </c>
      <c r="C86" t="s">
        <v>523</v>
      </c>
      <c r="D86" t="s">
        <v>524</v>
      </c>
      <c r="E86" t="s">
        <v>19</v>
      </c>
      <c r="F86" t="s">
        <v>525</v>
      </c>
      <c r="G86" t="s">
        <v>526</v>
      </c>
      <c r="H86" t="s">
        <v>75</v>
      </c>
      <c r="I86" t="s">
        <v>57</v>
      </c>
      <c r="J86" t="s">
        <v>527</v>
      </c>
      <c r="K86" t="s">
        <v>88</v>
      </c>
      <c r="L86" t="s">
        <v>60</v>
      </c>
      <c r="M86" t="s">
        <v>60</v>
      </c>
      <c r="N86" t="s">
        <v>19</v>
      </c>
      <c r="P86" t="s">
        <v>61</v>
      </c>
      <c r="Q86" t="s">
        <v>62</v>
      </c>
      <c r="R86" t="s">
        <v>60</v>
      </c>
      <c r="S86" t="s">
        <v>60</v>
      </c>
      <c r="T86">
        <v>43308.421875</v>
      </c>
      <c r="U86">
        <v>43227</v>
      </c>
      <c r="V86">
        <v>43279</v>
      </c>
      <c r="W86">
        <v>43533</v>
      </c>
      <c r="X86" s="2">
        <v>5969.7</v>
      </c>
      <c r="Y86" t="s">
        <v>528</v>
      </c>
      <c r="Z86" t="s">
        <v>528</v>
      </c>
      <c r="AA86">
        <v>3020</v>
      </c>
      <c r="AB86" t="s">
        <v>64</v>
      </c>
      <c r="AC86" t="s">
        <v>529</v>
      </c>
      <c r="AD86" t="s">
        <v>91</v>
      </c>
      <c r="AE86" t="s">
        <v>530</v>
      </c>
      <c r="AF86">
        <v>26247</v>
      </c>
      <c r="AG86" t="s">
        <v>68</v>
      </c>
      <c r="AH86" t="s">
        <v>64</v>
      </c>
      <c r="AI86" t="s">
        <v>531</v>
      </c>
      <c r="AJ86" t="s">
        <v>68</v>
      </c>
      <c r="AK86" t="s">
        <v>70</v>
      </c>
    </row>
    <row r="87" spans="1:37">
      <c r="A87">
        <v>1</v>
      </c>
      <c r="B87" t="s">
        <v>51</v>
      </c>
      <c r="C87" t="s">
        <v>532</v>
      </c>
      <c r="D87" t="s">
        <v>533</v>
      </c>
      <c r="E87" t="s">
        <v>19</v>
      </c>
      <c r="F87" t="s">
        <v>534</v>
      </c>
      <c r="G87" t="s">
        <v>535</v>
      </c>
      <c r="H87" t="s">
        <v>75</v>
      </c>
      <c r="I87" t="s">
        <v>57</v>
      </c>
      <c r="J87" t="s">
        <v>76</v>
      </c>
      <c r="K87" t="s">
        <v>88</v>
      </c>
      <c r="L87" t="s">
        <v>60</v>
      </c>
      <c r="M87" t="s">
        <v>60</v>
      </c>
      <c r="N87" t="s">
        <v>19</v>
      </c>
      <c r="P87" t="s">
        <v>61</v>
      </c>
      <c r="Q87" t="s">
        <v>62</v>
      </c>
      <c r="R87" t="s">
        <v>60</v>
      </c>
      <c r="S87" t="s">
        <v>60</v>
      </c>
      <c r="T87">
        <v>43308.421898148103</v>
      </c>
      <c r="U87">
        <v>43227</v>
      </c>
      <c r="V87">
        <v>43275</v>
      </c>
      <c r="W87">
        <v>43799</v>
      </c>
      <c r="X87" s="2">
        <v>177879.9</v>
      </c>
      <c r="Y87" t="s">
        <v>536</v>
      </c>
      <c r="Z87" t="s">
        <v>536</v>
      </c>
      <c r="AA87">
        <v>6112</v>
      </c>
      <c r="AB87" t="s">
        <v>139</v>
      </c>
      <c r="AC87" t="s">
        <v>258</v>
      </c>
      <c r="AD87" t="s">
        <v>66</v>
      </c>
      <c r="AE87" t="s">
        <v>259</v>
      </c>
      <c r="AF87">
        <v>21002</v>
      </c>
      <c r="AG87" t="s">
        <v>68</v>
      </c>
      <c r="AH87" t="s">
        <v>139</v>
      </c>
      <c r="AI87" t="s">
        <v>537</v>
      </c>
      <c r="AJ87" t="s">
        <v>68</v>
      </c>
      <c r="AK87" t="s">
        <v>70</v>
      </c>
    </row>
    <row r="88" spans="1:37">
      <c r="A88">
        <v>1</v>
      </c>
      <c r="B88" t="s">
        <v>51</v>
      </c>
      <c r="C88" t="s">
        <v>538</v>
      </c>
      <c r="D88" t="s">
        <v>539</v>
      </c>
      <c r="E88" t="s">
        <v>19</v>
      </c>
      <c r="F88" t="s">
        <v>540</v>
      </c>
      <c r="G88" t="s">
        <v>541</v>
      </c>
      <c r="H88" t="s">
        <v>75</v>
      </c>
      <c r="I88" t="s">
        <v>57</v>
      </c>
      <c r="J88" t="s">
        <v>76</v>
      </c>
      <c r="K88" t="s">
        <v>88</v>
      </c>
      <c r="L88" t="s">
        <v>60</v>
      </c>
      <c r="M88" t="s">
        <v>60</v>
      </c>
      <c r="N88" t="s">
        <v>19</v>
      </c>
      <c r="P88" t="s">
        <v>61</v>
      </c>
      <c r="Q88" t="s">
        <v>62</v>
      </c>
      <c r="R88" t="s">
        <v>60</v>
      </c>
      <c r="S88" t="s">
        <v>60</v>
      </c>
      <c r="T88">
        <v>43308.421909722201</v>
      </c>
      <c r="U88">
        <v>43227</v>
      </c>
      <c r="V88">
        <v>43278</v>
      </c>
      <c r="W88">
        <v>43553</v>
      </c>
      <c r="X88" s="2">
        <v>21277.3</v>
      </c>
      <c r="Y88" t="s">
        <v>542</v>
      </c>
      <c r="Z88" t="s">
        <v>542</v>
      </c>
      <c r="AA88">
        <v>3280</v>
      </c>
      <c r="AB88" t="s">
        <v>64</v>
      </c>
      <c r="AC88" t="s">
        <v>543</v>
      </c>
      <c r="AD88" t="s">
        <v>66</v>
      </c>
      <c r="AE88" t="s">
        <v>544</v>
      </c>
      <c r="AF88">
        <v>21577</v>
      </c>
      <c r="AG88" t="s">
        <v>68</v>
      </c>
      <c r="AH88" t="s">
        <v>64</v>
      </c>
      <c r="AI88" t="s">
        <v>545</v>
      </c>
      <c r="AJ88" t="s">
        <v>68</v>
      </c>
      <c r="AK88" t="s">
        <v>70</v>
      </c>
    </row>
    <row r="89" spans="1:37">
      <c r="A89">
        <v>1</v>
      </c>
      <c r="B89" t="s">
        <v>51</v>
      </c>
      <c r="C89" t="s">
        <v>546</v>
      </c>
      <c r="D89" t="s">
        <v>547</v>
      </c>
      <c r="E89" t="s">
        <v>19</v>
      </c>
      <c r="F89" t="s">
        <v>484</v>
      </c>
      <c r="G89" t="s">
        <v>485</v>
      </c>
      <c r="H89" t="s">
        <v>75</v>
      </c>
      <c r="I89" t="s">
        <v>57</v>
      </c>
      <c r="J89" t="s">
        <v>76</v>
      </c>
      <c r="K89" t="s">
        <v>88</v>
      </c>
      <c r="L89" t="s">
        <v>60</v>
      </c>
      <c r="M89" t="s">
        <v>60</v>
      </c>
      <c r="N89" t="s">
        <v>19</v>
      </c>
      <c r="P89" t="s">
        <v>61</v>
      </c>
      <c r="Q89" t="s">
        <v>62</v>
      </c>
      <c r="R89" t="s">
        <v>60</v>
      </c>
      <c r="S89" t="s">
        <v>60</v>
      </c>
      <c r="T89">
        <v>43308.4219212963</v>
      </c>
      <c r="U89">
        <v>43227</v>
      </c>
      <c r="V89">
        <v>43279</v>
      </c>
      <c r="W89">
        <v>43523</v>
      </c>
      <c r="X89" s="2">
        <v>24986.5</v>
      </c>
      <c r="Y89" t="s">
        <v>486</v>
      </c>
      <c r="Z89" t="s">
        <v>486</v>
      </c>
      <c r="AA89">
        <v>4101</v>
      </c>
      <c r="AB89" t="s">
        <v>99</v>
      </c>
      <c r="AC89" t="s">
        <v>487</v>
      </c>
      <c r="AD89" t="s">
        <v>91</v>
      </c>
      <c r="AE89" t="s">
        <v>488</v>
      </c>
      <c r="AF89">
        <v>5701</v>
      </c>
      <c r="AG89" t="s">
        <v>68</v>
      </c>
      <c r="AH89" t="s">
        <v>99</v>
      </c>
      <c r="AI89" t="s">
        <v>548</v>
      </c>
      <c r="AJ89" t="s">
        <v>68</v>
      </c>
      <c r="AK89" t="s">
        <v>70</v>
      </c>
    </row>
    <row r="90" spans="1:37">
      <c r="A90">
        <v>1</v>
      </c>
      <c r="B90" t="s">
        <v>51</v>
      </c>
      <c r="C90" t="s">
        <v>549</v>
      </c>
      <c r="D90" t="s">
        <v>550</v>
      </c>
      <c r="E90" t="s">
        <v>19</v>
      </c>
      <c r="F90" t="s">
        <v>551</v>
      </c>
      <c r="G90" t="s">
        <v>552</v>
      </c>
      <c r="H90" t="s">
        <v>75</v>
      </c>
      <c r="I90" t="s">
        <v>57</v>
      </c>
      <c r="J90" t="s">
        <v>76</v>
      </c>
      <c r="K90" t="s">
        <v>88</v>
      </c>
      <c r="L90" t="s">
        <v>60</v>
      </c>
      <c r="M90" t="s">
        <v>60</v>
      </c>
      <c r="N90" t="s">
        <v>19</v>
      </c>
      <c r="P90" t="s">
        <v>61</v>
      </c>
      <c r="Q90" t="s">
        <v>62</v>
      </c>
      <c r="R90" t="s">
        <v>60</v>
      </c>
      <c r="S90" t="s">
        <v>60</v>
      </c>
      <c r="T90">
        <v>43308.421932870398</v>
      </c>
      <c r="U90">
        <v>43227</v>
      </c>
      <c r="V90">
        <v>43277</v>
      </c>
      <c r="W90">
        <v>43600</v>
      </c>
      <c r="X90" s="2">
        <v>16835</v>
      </c>
      <c r="Y90" t="s">
        <v>553</v>
      </c>
      <c r="Z90" t="s">
        <v>553</v>
      </c>
      <c r="AA90">
        <v>6149</v>
      </c>
      <c r="AB90" t="s">
        <v>139</v>
      </c>
      <c r="AC90" t="s">
        <v>554</v>
      </c>
      <c r="AD90" t="s">
        <v>66</v>
      </c>
      <c r="AE90" t="s">
        <v>555</v>
      </c>
      <c r="AF90">
        <v>19131</v>
      </c>
      <c r="AG90" t="s">
        <v>68</v>
      </c>
      <c r="AH90" t="s">
        <v>139</v>
      </c>
      <c r="AI90" t="s">
        <v>556</v>
      </c>
      <c r="AJ90" t="s">
        <v>68</v>
      </c>
      <c r="AK90" t="s">
        <v>70</v>
      </c>
    </row>
    <row r="91" spans="1:37">
      <c r="A91">
        <v>1</v>
      </c>
      <c r="B91" t="s">
        <v>51</v>
      </c>
      <c r="C91" t="s">
        <v>557</v>
      </c>
      <c r="D91" t="s">
        <v>558</v>
      </c>
      <c r="E91" t="s">
        <v>19</v>
      </c>
      <c r="F91" t="s">
        <v>559</v>
      </c>
      <c r="G91" t="s">
        <v>560</v>
      </c>
      <c r="H91" t="s">
        <v>75</v>
      </c>
      <c r="I91" t="s">
        <v>57</v>
      </c>
      <c r="J91" t="s">
        <v>76</v>
      </c>
      <c r="K91" t="s">
        <v>88</v>
      </c>
      <c r="L91" t="s">
        <v>60</v>
      </c>
      <c r="M91" t="s">
        <v>60</v>
      </c>
      <c r="N91" t="s">
        <v>19</v>
      </c>
      <c r="P91" t="s">
        <v>61</v>
      </c>
      <c r="Q91" t="s">
        <v>62</v>
      </c>
      <c r="R91" t="s">
        <v>60</v>
      </c>
      <c r="S91" t="s">
        <v>60</v>
      </c>
      <c r="T91">
        <v>43308.421956018501</v>
      </c>
      <c r="U91">
        <v>43227</v>
      </c>
      <c r="V91">
        <v>43280</v>
      </c>
      <c r="W91">
        <v>43536</v>
      </c>
      <c r="X91" s="2">
        <v>47649.8</v>
      </c>
      <c r="Y91" t="s">
        <v>561</v>
      </c>
      <c r="Z91" t="s">
        <v>561</v>
      </c>
      <c r="AA91">
        <v>4102</v>
      </c>
      <c r="AB91" t="s">
        <v>99</v>
      </c>
      <c r="AC91" t="s">
        <v>487</v>
      </c>
      <c r="AD91" t="s">
        <v>91</v>
      </c>
      <c r="AE91" t="s">
        <v>488</v>
      </c>
      <c r="AF91">
        <v>5701</v>
      </c>
      <c r="AG91" t="s">
        <v>68</v>
      </c>
      <c r="AH91" t="s">
        <v>99</v>
      </c>
      <c r="AI91" t="s">
        <v>562</v>
      </c>
      <c r="AJ91" t="s">
        <v>68</v>
      </c>
      <c r="AK91" t="s">
        <v>70</v>
      </c>
    </row>
    <row r="92" spans="1:37">
      <c r="A92">
        <v>1</v>
      </c>
      <c r="B92" t="s">
        <v>51</v>
      </c>
      <c r="C92" t="s">
        <v>563</v>
      </c>
      <c r="D92" t="s">
        <v>564</v>
      </c>
      <c r="E92" t="s">
        <v>19</v>
      </c>
      <c r="F92" t="s">
        <v>479</v>
      </c>
      <c r="G92" t="s">
        <v>480</v>
      </c>
      <c r="H92" t="s">
        <v>75</v>
      </c>
      <c r="I92" t="s">
        <v>57</v>
      </c>
      <c r="J92" t="s">
        <v>76</v>
      </c>
      <c r="K92" t="s">
        <v>88</v>
      </c>
      <c r="L92" t="s">
        <v>60</v>
      </c>
      <c r="M92" t="s">
        <v>60</v>
      </c>
      <c r="N92" t="s">
        <v>19</v>
      </c>
      <c r="P92" t="s">
        <v>61</v>
      </c>
      <c r="Q92" t="s">
        <v>62</v>
      </c>
      <c r="R92" t="s">
        <v>60</v>
      </c>
      <c r="S92" t="s">
        <v>60</v>
      </c>
      <c r="T92">
        <v>43308.4219675926</v>
      </c>
      <c r="U92">
        <v>43227</v>
      </c>
      <c r="V92">
        <v>43271</v>
      </c>
      <c r="W92">
        <v>44142</v>
      </c>
      <c r="X92" s="2">
        <v>59208.6</v>
      </c>
      <c r="Y92" t="s">
        <v>130</v>
      </c>
      <c r="Z92" t="s">
        <v>130</v>
      </c>
      <c r="AA92">
        <v>3182</v>
      </c>
      <c r="AB92" t="s">
        <v>64</v>
      </c>
      <c r="AC92" t="s">
        <v>131</v>
      </c>
      <c r="AD92" t="s">
        <v>91</v>
      </c>
      <c r="AE92" t="s">
        <v>132</v>
      </c>
      <c r="AF92">
        <v>12134</v>
      </c>
      <c r="AG92" t="s">
        <v>68</v>
      </c>
      <c r="AH92" t="s">
        <v>64</v>
      </c>
      <c r="AI92" t="s">
        <v>133</v>
      </c>
      <c r="AJ92" t="s">
        <v>68</v>
      </c>
      <c r="AK92" t="s">
        <v>70</v>
      </c>
    </row>
    <row r="93" spans="1:37">
      <c r="A93">
        <v>1</v>
      </c>
      <c r="B93" t="s">
        <v>51</v>
      </c>
      <c r="C93" t="s">
        <v>565</v>
      </c>
      <c r="D93" t="s">
        <v>566</v>
      </c>
      <c r="E93" t="s">
        <v>19</v>
      </c>
      <c r="F93" t="s">
        <v>567</v>
      </c>
      <c r="G93" t="s">
        <v>568</v>
      </c>
      <c r="H93" t="s">
        <v>75</v>
      </c>
      <c r="I93" t="s">
        <v>57</v>
      </c>
      <c r="J93" t="s">
        <v>76</v>
      </c>
      <c r="K93" t="s">
        <v>315</v>
      </c>
      <c r="L93" t="s">
        <v>60</v>
      </c>
      <c r="M93" t="s">
        <v>60</v>
      </c>
      <c r="N93" t="s">
        <v>19</v>
      </c>
      <c r="P93" t="s">
        <v>61</v>
      </c>
      <c r="Q93" t="s">
        <v>62</v>
      </c>
      <c r="R93" t="s">
        <v>60</v>
      </c>
      <c r="S93" t="s">
        <v>60</v>
      </c>
      <c r="T93">
        <v>43308.421979166698</v>
      </c>
      <c r="U93">
        <v>43227</v>
      </c>
      <c r="V93">
        <v>43278</v>
      </c>
      <c r="W93">
        <v>43543</v>
      </c>
      <c r="X93" s="2">
        <v>10835</v>
      </c>
      <c r="Y93" t="s">
        <v>257</v>
      </c>
      <c r="Z93" t="s">
        <v>257</v>
      </c>
      <c r="AA93">
        <v>6210</v>
      </c>
      <c r="AB93" t="s">
        <v>139</v>
      </c>
      <c r="AC93" t="s">
        <v>258</v>
      </c>
      <c r="AD93" t="s">
        <v>66</v>
      </c>
      <c r="AE93" t="s">
        <v>259</v>
      </c>
      <c r="AF93">
        <v>21002</v>
      </c>
      <c r="AG93" t="s">
        <v>68</v>
      </c>
      <c r="AH93" t="s">
        <v>139</v>
      </c>
      <c r="AI93" t="s">
        <v>260</v>
      </c>
      <c r="AJ93" t="s">
        <v>68</v>
      </c>
      <c r="AK93" t="s">
        <v>70</v>
      </c>
    </row>
    <row r="94" spans="1:37">
      <c r="A94">
        <v>1</v>
      </c>
      <c r="B94" t="s">
        <v>51</v>
      </c>
      <c r="C94" t="s">
        <v>569</v>
      </c>
      <c r="D94" t="s">
        <v>570</v>
      </c>
      <c r="E94" t="s">
        <v>19</v>
      </c>
      <c r="F94" t="s">
        <v>571</v>
      </c>
      <c r="G94" t="s">
        <v>572</v>
      </c>
      <c r="H94" t="s">
        <v>75</v>
      </c>
      <c r="I94" t="s">
        <v>57</v>
      </c>
      <c r="J94" t="s">
        <v>76</v>
      </c>
      <c r="K94" t="s">
        <v>88</v>
      </c>
      <c r="L94" t="s">
        <v>60</v>
      </c>
      <c r="M94" t="s">
        <v>60</v>
      </c>
      <c r="N94" t="s">
        <v>19</v>
      </c>
      <c r="P94" t="s">
        <v>61</v>
      </c>
      <c r="Q94" t="s">
        <v>62</v>
      </c>
      <c r="R94" t="s">
        <v>60</v>
      </c>
      <c r="S94" t="s">
        <v>60</v>
      </c>
      <c r="T94">
        <v>43308.422002314801</v>
      </c>
      <c r="U94">
        <v>43227</v>
      </c>
      <c r="V94">
        <v>43278</v>
      </c>
      <c r="W94">
        <v>43838</v>
      </c>
      <c r="X94" s="2">
        <v>13819.3</v>
      </c>
      <c r="Y94" t="s">
        <v>573</v>
      </c>
      <c r="Z94" t="s">
        <v>573</v>
      </c>
      <c r="AA94">
        <v>2350</v>
      </c>
      <c r="AB94" t="s">
        <v>79</v>
      </c>
      <c r="AC94" t="s">
        <v>80</v>
      </c>
      <c r="AD94" t="s">
        <v>81</v>
      </c>
      <c r="AE94" t="s">
        <v>82</v>
      </c>
      <c r="AF94">
        <v>27954</v>
      </c>
      <c r="AG94" t="s">
        <v>68</v>
      </c>
      <c r="AH94" t="s">
        <v>79</v>
      </c>
      <c r="AI94" t="s">
        <v>83</v>
      </c>
      <c r="AJ94" t="s">
        <v>68</v>
      </c>
      <c r="AK94" t="s">
        <v>70</v>
      </c>
    </row>
    <row r="95" spans="1:37">
      <c r="A95">
        <v>1</v>
      </c>
      <c r="B95" t="s">
        <v>51</v>
      </c>
      <c r="C95" t="s">
        <v>574</v>
      </c>
      <c r="D95" t="s">
        <v>575</v>
      </c>
      <c r="E95" t="s">
        <v>19</v>
      </c>
      <c r="F95" t="s">
        <v>576</v>
      </c>
      <c r="G95" t="s">
        <v>577</v>
      </c>
      <c r="H95" t="s">
        <v>75</v>
      </c>
      <c r="I95" t="s">
        <v>57</v>
      </c>
      <c r="J95" t="s">
        <v>76</v>
      </c>
      <c r="K95" t="s">
        <v>88</v>
      </c>
      <c r="L95" t="s">
        <v>60</v>
      </c>
      <c r="M95" t="s">
        <v>60</v>
      </c>
      <c r="N95" t="s">
        <v>19</v>
      </c>
      <c r="P95" t="s">
        <v>61</v>
      </c>
      <c r="Q95" t="s">
        <v>62</v>
      </c>
      <c r="R95" t="s">
        <v>60</v>
      </c>
      <c r="S95" t="s">
        <v>60</v>
      </c>
      <c r="T95">
        <v>43308.4220138889</v>
      </c>
      <c r="U95">
        <v>43227</v>
      </c>
      <c r="V95">
        <v>43279</v>
      </c>
      <c r="W95">
        <v>43566</v>
      </c>
      <c r="X95" s="2">
        <v>4181.6400000000003</v>
      </c>
      <c r="Y95" t="s">
        <v>578</v>
      </c>
      <c r="Z95" t="s">
        <v>578</v>
      </c>
      <c r="AA95">
        <v>3216</v>
      </c>
      <c r="AB95" t="s">
        <v>64</v>
      </c>
      <c r="AC95" t="s">
        <v>579</v>
      </c>
      <c r="AD95" t="s">
        <v>91</v>
      </c>
      <c r="AE95" t="s">
        <v>580</v>
      </c>
      <c r="AF95">
        <v>2170</v>
      </c>
      <c r="AG95" t="s">
        <v>68</v>
      </c>
      <c r="AH95" t="s">
        <v>64</v>
      </c>
      <c r="AI95" t="s">
        <v>581</v>
      </c>
      <c r="AJ95" t="s">
        <v>68</v>
      </c>
      <c r="AK95" t="s">
        <v>70</v>
      </c>
    </row>
    <row r="96" spans="1:37">
      <c r="A96">
        <v>1</v>
      </c>
      <c r="B96" t="s">
        <v>51</v>
      </c>
      <c r="C96" t="s">
        <v>582</v>
      </c>
      <c r="D96" t="s">
        <v>583</v>
      </c>
      <c r="E96" t="s">
        <v>19</v>
      </c>
      <c r="F96" t="s">
        <v>484</v>
      </c>
      <c r="G96" t="s">
        <v>485</v>
      </c>
      <c r="H96" t="s">
        <v>75</v>
      </c>
      <c r="I96" t="s">
        <v>57</v>
      </c>
      <c r="J96" t="s">
        <v>76</v>
      </c>
      <c r="K96" t="s">
        <v>88</v>
      </c>
      <c r="L96" t="s">
        <v>60</v>
      </c>
      <c r="M96" t="s">
        <v>60</v>
      </c>
      <c r="N96" t="s">
        <v>19</v>
      </c>
      <c r="P96" t="s">
        <v>61</v>
      </c>
      <c r="Q96" t="s">
        <v>62</v>
      </c>
      <c r="R96" t="s">
        <v>60</v>
      </c>
      <c r="S96" t="s">
        <v>60</v>
      </c>
      <c r="T96">
        <v>43308.422025462998</v>
      </c>
      <c r="U96">
        <v>43227</v>
      </c>
      <c r="V96">
        <v>43279</v>
      </c>
      <c r="W96">
        <v>43523</v>
      </c>
      <c r="X96" s="2">
        <v>26986.3</v>
      </c>
      <c r="Y96" t="s">
        <v>486</v>
      </c>
      <c r="Z96" t="s">
        <v>486</v>
      </c>
      <c r="AA96">
        <v>4101</v>
      </c>
      <c r="AB96" t="s">
        <v>99</v>
      </c>
      <c r="AC96" t="s">
        <v>487</v>
      </c>
      <c r="AD96" t="s">
        <v>91</v>
      </c>
      <c r="AE96" t="s">
        <v>488</v>
      </c>
      <c r="AF96">
        <v>5701</v>
      </c>
      <c r="AG96" t="s">
        <v>68</v>
      </c>
      <c r="AH96" t="s">
        <v>99</v>
      </c>
      <c r="AI96" t="s">
        <v>584</v>
      </c>
      <c r="AJ96" t="s">
        <v>68</v>
      </c>
      <c r="AK96" t="s">
        <v>70</v>
      </c>
    </row>
    <row r="97" spans="1:37">
      <c r="A97">
        <v>1</v>
      </c>
      <c r="B97" t="s">
        <v>51</v>
      </c>
      <c r="C97" t="s">
        <v>585</v>
      </c>
      <c r="D97" t="s">
        <v>586</v>
      </c>
      <c r="E97" t="s">
        <v>19</v>
      </c>
      <c r="F97" t="s">
        <v>587</v>
      </c>
      <c r="G97" t="s">
        <v>588</v>
      </c>
      <c r="H97" t="s">
        <v>75</v>
      </c>
      <c r="I97" t="s">
        <v>57</v>
      </c>
      <c r="J97" t="s">
        <v>76</v>
      </c>
      <c r="K97" t="s">
        <v>88</v>
      </c>
      <c r="L97" t="s">
        <v>60</v>
      </c>
      <c r="M97" t="s">
        <v>60</v>
      </c>
      <c r="N97" t="s">
        <v>19</v>
      </c>
      <c r="P97" t="s">
        <v>61</v>
      </c>
      <c r="Q97" t="s">
        <v>62</v>
      </c>
      <c r="R97" t="s">
        <v>60</v>
      </c>
      <c r="S97" t="s">
        <v>60</v>
      </c>
      <c r="T97">
        <v>43308.422048611101</v>
      </c>
      <c r="U97">
        <v>43227</v>
      </c>
      <c r="V97">
        <v>43278</v>
      </c>
      <c r="W97">
        <v>43342</v>
      </c>
      <c r="X97" s="2">
        <v>6817.8</v>
      </c>
      <c r="Y97" t="s">
        <v>589</v>
      </c>
      <c r="Z97" t="s">
        <v>589</v>
      </c>
      <c r="AA97">
        <v>4214</v>
      </c>
      <c r="AB97" t="s">
        <v>99</v>
      </c>
      <c r="AC97" t="s">
        <v>590</v>
      </c>
      <c r="AD97" t="s">
        <v>101</v>
      </c>
      <c r="AE97" t="s">
        <v>591</v>
      </c>
      <c r="AF97">
        <v>27562</v>
      </c>
      <c r="AG97" t="s">
        <v>68</v>
      </c>
      <c r="AH97" t="s">
        <v>99</v>
      </c>
      <c r="AI97" t="s">
        <v>592</v>
      </c>
      <c r="AJ97" t="s">
        <v>68</v>
      </c>
      <c r="AK97" t="s">
        <v>70</v>
      </c>
    </row>
    <row r="98" spans="1:37">
      <c r="A98">
        <v>1</v>
      </c>
      <c r="B98" t="s">
        <v>51</v>
      </c>
      <c r="C98" t="s">
        <v>593</v>
      </c>
      <c r="D98" t="s">
        <v>594</v>
      </c>
      <c r="E98" t="s">
        <v>19</v>
      </c>
      <c r="F98" t="s">
        <v>595</v>
      </c>
      <c r="G98" t="s">
        <v>596</v>
      </c>
      <c r="H98" t="s">
        <v>75</v>
      </c>
      <c r="I98" t="s">
        <v>57</v>
      </c>
      <c r="J98" t="s">
        <v>76</v>
      </c>
      <c r="K98" t="s">
        <v>88</v>
      </c>
      <c r="L98" t="s">
        <v>60</v>
      </c>
      <c r="M98" t="s">
        <v>60</v>
      </c>
      <c r="N98" t="s">
        <v>19</v>
      </c>
      <c r="P98" t="s">
        <v>61</v>
      </c>
      <c r="Q98" t="s">
        <v>62</v>
      </c>
      <c r="R98" t="s">
        <v>60</v>
      </c>
      <c r="S98" t="s">
        <v>60</v>
      </c>
      <c r="T98">
        <v>43308.422060185199</v>
      </c>
      <c r="U98">
        <v>43227</v>
      </c>
      <c r="V98">
        <v>43272</v>
      </c>
      <c r="W98">
        <v>43595</v>
      </c>
      <c r="X98" s="2">
        <v>3312</v>
      </c>
      <c r="Y98" t="s">
        <v>597</v>
      </c>
      <c r="Z98" t="s">
        <v>597</v>
      </c>
      <c r="AA98">
        <v>6164</v>
      </c>
      <c r="AB98" t="s">
        <v>139</v>
      </c>
      <c r="AC98" t="s">
        <v>598</v>
      </c>
      <c r="AD98" t="s">
        <v>91</v>
      </c>
      <c r="AE98" t="s">
        <v>599</v>
      </c>
      <c r="AF98">
        <v>12601</v>
      </c>
      <c r="AG98" t="s">
        <v>68</v>
      </c>
      <c r="AH98" t="s">
        <v>139</v>
      </c>
      <c r="AI98" t="s">
        <v>556</v>
      </c>
      <c r="AJ98" t="s">
        <v>68</v>
      </c>
      <c r="AK98" t="s">
        <v>70</v>
      </c>
    </row>
    <row r="99" spans="1:37">
      <c r="A99">
        <v>1</v>
      </c>
      <c r="B99" t="s">
        <v>51</v>
      </c>
      <c r="C99" t="s">
        <v>600</v>
      </c>
      <c r="D99" t="s">
        <v>601</v>
      </c>
      <c r="E99" t="s">
        <v>19</v>
      </c>
      <c r="F99" t="s">
        <v>602</v>
      </c>
      <c r="G99" t="s">
        <v>603</v>
      </c>
      <c r="H99" t="s">
        <v>75</v>
      </c>
      <c r="I99" t="s">
        <v>57</v>
      </c>
      <c r="J99" t="s">
        <v>76</v>
      </c>
      <c r="K99" t="s">
        <v>88</v>
      </c>
      <c r="L99" t="s">
        <v>60</v>
      </c>
      <c r="M99" t="s">
        <v>60</v>
      </c>
      <c r="N99" t="s">
        <v>19</v>
      </c>
      <c r="P99" t="s">
        <v>61</v>
      </c>
      <c r="Q99" t="s">
        <v>62</v>
      </c>
      <c r="R99" t="s">
        <v>60</v>
      </c>
      <c r="S99" t="s">
        <v>60</v>
      </c>
      <c r="T99">
        <v>43308.422071759298</v>
      </c>
      <c r="U99">
        <v>43227</v>
      </c>
      <c r="V99">
        <v>43275</v>
      </c>
      <c r="W99">
        <v>43479</v>
      </c>
      <c r="X99" s="2">
        <v>48856.5</v>
      </c>
      <c r="Y99" t="s">
        <v>604</v>
      </c>
      <c r="Z99" t="s">
        <v>604</v>
      </c>
      <c r="AA99">
        <v>870</v>
      </c>
      <c r="AB99" t="s">
        <v>219</v>
      </c>
      <c r="AC99" t="s">
        <v>220</v>
      </c>
      <c r="AD99" t="s">
        <v>91</v>
      </c>
      <c r="AE99" t="s">
        <v>221</v>
      </c>
      <c r="AF99">
        <v>5292</v>
      </c>
      <c r="AG99" t="s">
        <v>68</v>
      </c>
      <c r="AH99" t="s">
        <v>219</v>
      </c>
      <c r="AI99" t="s">
        <v>605</v>
      </c>
      <c r="AJ99" t="s">
        <v>68</v>
      </c>
      <c r="AK99" t="s">
        <v>70</v>
      </c>
    </row>
    <row r="100" spans="1:37">
      <c r="A100">
        <v>1</v>
      </c>
      <c r="B100" t="s">
        <v>51</v>
      </c>
      <c r="C100" t="s">
        <v>606</v>
      </c>
      <c r="D100" t="s">
        <v>607</v>
      </c>
      <c r="E100" t="s">
        <v>19</v>
      </c>
      <c r="F100" t="s">
        <v>608</v>
      </c>
      <c r="G100" t="s">
        <v>609</v>
      </c>
      <c r="H100" t="s">
        <v>75</v>
      </c>
      <c r="I100" t="s">
        <v>57</v>
      </c>
      <c r="J100" t="s">
        <v>76</v>
      </c>
      <c r="K100" t="s">
        <v>88</v>
      </c>
      <c r="L100" t="s">
        <v>60</v>
      </c>
      <c r="M100" t="s">
        <v>60</v>
      </c>
      <c r="N100" t="s">
        <v>19</v>
      </c>
      <c r="P100" t="s">
        <v>61</v>
      </c>
      <c r="Q100" t="s">
        <v>62</v>
      </c>
      <c r="R100" t="s">
        <v>60</v>
      </c>
      <c r="S100" t="s">
        <v>60</v>
      </c>
      <c r="T100">
        <v>43308.422083333302</v>
      </c>
      <c r="U100">
        <v>43227</v>
      </c>
      <c r="V100">
        <v>43279</v>
      </c>
      <c r="W100">
        <v>43516</v>
      </c>
      <c r="X100" s="2">
        <v>43070.5</v>
      </c>
      <c r="Y100" t="s">
        <v>610</v>
      </c>
      <c r="Z100" t="s">
        <v>610</v>
      </c>
      <c r="AA100">
        <v>3551</v>
      </c>
      <c r="AB100" t="s">
        <v>64</v>
      </c>
      <c r="AC100" t="s">
        <v>611</v>
      </c>
      <c r="AD100" t="s">
        <v>91</v>
      </c>
      <c r="AE100" t="s">
        <v>612</v>
      </c>
      <c r="AF100">
        <v>18371</v>
      </c>
      <c r="AG100" t="s">
        <v>68</v>
      </c>
      <c r="AH100" t="s">
        <v>64</v>
      </c>
      <c r="AI100" t="s">
        <v>613</v>
      </c>
      <c r="AJ100" t="s">
        <v>68</v>
      </c>
      <c r="AK100" t="s">
        <v>70</v>
      </c>
    </row>
    <row r="101" spans="1:37">
      <c r="A101">
        <v>1</v>
      </c>
      <c r="B101" t="s">
        <v>51</v>
      </c>
      <c r="C101" t="s">
        <v>614</v>
      </c>
      <c r="D101" t="s">
        <v>615</v>
      </c>
      <c r="E101" t="s">
        <v>19</v>
      </c>
      <c r="F101" t="s">
        <v>616</v>
      </c>
      <c r="G101" t="s">
        <v>617</v>
      </c>
      <c r="H101" t="s">
        <v>75</v>
      </c>
      <c r="I101" t="s">
        <v>57</v>
      </c>
      <c r="J101" t="s">
        <v>76</v>
      </c>
      <c r="K101" t="s">
        <v>88</v>
      </c>
      <c r="L101" t="s">
        <v>60</v>
      </c>
      <c r="M101" t="s">
        <v>60</v>
      </c>
      <c r="N101" t="s">
        <v>19</v>
      </c>
      <c r="P101" t="s">
        <v>61</v>
      </c>
      <c r="Q101" t="s">
        <v>62</v>
      </c>
      <c r="R101" t="s">
        <v>60</v>
      </c>
      <c r="S101" t="s">
        <v>60</v>
      </c>
      <c r="T101">
        <v>43308.422106481499</v>
      </c>
      <c r="U101">
        <v>43227</v>
      </c>
      <c r="V101">
        <v>43279</v>
      </c>
      <c r="W101">
        <v>43810</v>
      </c>
      <c r="X101" s="2">
        <v>125923.6</v>
      </c>
      <c r="Y101" t="s">
        <v>618</v>
      </c>
      <c r="Z101" t="s">
        <v>618</v>
      </c>
      <c r="AA101">
        <v>3707</v>
      </c>
      <c r="AB101" t="s">
        <v>64</v>
      </c>
      <c r="AC101" t="s">
        <v>619</v>
      </c>
      <c r="AD101" t="s">
        <v>91</v>
      </c>
      <c r="AE101" t="s">
        <v>620</v>
      </c>
      <c r="AF101">
        <v>1685</v>
      </c>
      <c r="AG101" t="s">
        <v>68</v>
      </c>
      <c r="AH101" t="s">
        <v>64</v>
      </c>
      <c r="AI101" t="s">
        <v>621</v>
      </c>
      <c r="AJ101" t="s">
        <v>68</v>
      </c>
      <c r="AK101" t="s">
        <v>70</v>
      </c>
    </row>
    <row r="102" spans="1:37">
      <c r="A102">
        <v>1</v>
      </c>
      <c r="B102" t="s">
        <v>51</v>
      </c>
      <c r="C102" t="s">
        <v>622</v>
      </c>
      <c r="D102" t="s">
        <v>623</v>
      </c>
      <c r="E102" t="s">
        <v>19</v>
      </c>
      <c r="F102" t="s">
        <v>624</v>
      </c>
      <c r="G102" t="s">
        <v>625</v>
      </c>
      <c r="H102" t="s">
        <v>75</v>
      </c>
      <c r="I102" t="s">
        <v>57</v>
      </c>
      <c r="J102" t="s">
        <v>76</v>
      </c>
      <c r="K102" t="s">
        <v>88</v>
      </c>
      <c r="L102" t="s">
        <v>60</v>
      </c>
      <c r="M102" t="s">
        <v>60</v>
      </c>
      <c r="N102" t="s">
        <v>19</v>
      </c>
      <c r="P102" t="s">
        <v>61</v>
      </c>
      <c r="Q102" t="s">
        <v>62</v>
      </c>
      <c r="R102" t="s">
        <v>60</v>
      </c>
      <c r="S102" t="s">
        <v>60</v>
      </c>
      <c r="T102">
        <v>43308.422118055598</v>
      </c>
      <c r="U102">
        <v>43227</v>
      </c>
      <c r="V102">
        <v>43278</v>
      </c>
      <c r="W102">
        <v>43511</v>
      </c>
      <c r="X102" s="2">
        <v>16540.7</v>
      </c>
      <c r="Y102" t="s">
        <v>626</v>
      </c>
      <c r="Z102" t="s">
        <v>626</v>
      </c>
      <c r="AA102">
        <v>2087</v>
      </c>
      <c r="AB102" t="s">
        <v>79</v>
      </c>
      <c r="AC102" t="s">
        <v>627</v>
      </c>
      <c r="AD102" t="s">
        <v>66</v>
      </c>
      <c r="AE102" t="s">
        <v>628</v>
      </c>
      <c r="AF102">
        <v>25986</v>
      </c>
      <c r="AG102" t="s">
        <v>68</v>
      </c>
      <c r="AH102" t="s">
        <v>79</v>
      </c>
      <c r="AI102" t="s">
        <v>629</v>
      </c>
      <c r="AJ102" t="s">
        <v>68</v>
      </c>
      <c r="AK102" t="s">
        <v>70</v>
      </c>
    </row>
    <row r="103" spans="1:37">
      <c r="A103">
        <v>1</v>
      </c>
      <c r="B103" t="s">
        <v>51</v>
      </c>
      <c r="C103" t="s">
        <v>630</v>
      </c>
      <c r="D103" t="s">
        <v>631</v>
      </c>
      <c r="E103" t="s">
        <v>19</v>
      </c>
      <c r="F103" t="s">
        <v>632</v>
      </c>
      <c r="G103" t="s">
        <v>633</v>
      </c>
      <c r="H103" t="s">
        <v>75</v>
      </c>
      <c r="I103" t="s">
        <v>57</v>
      </c>
      <c r="J103" t="s">
        <v>76</v>
      </c>
      <c r="K103" t="s">
        <v>88</v>
      </c>
      <c r="L103" t="s">
        <v>60</v>
      </c>
      <c r="M103" t="s">
        <v>60</v>
      </c>
      <c r="N103" t="s">
        <v>19</v>
      </c>
      <c r="P103" t="s">
        <v>61</v>
      </c>
      <c r="Q103" t="s">
        <v>62</v>
      </c>
      <c r="R103" t="s">
        <v>60</v>
      </c>
      <c r="S103" t="s">
        <v>60</v>
      </c>
      <c r="T103">
        <v>43308.4221412037</v>
      </c>
      <c r="U103">
        <v>43227</v>
      </c>
      <c r="V103">
        <v>43278</v>
      </c>
      <c r="W103">
        <v>43438</v>
      </c>
      <c r="X103" s="2">
        <v>14795</v>
      </c>
      <c r="Y103" t="s">
        <v>634</v>
      </c>
      <c r="Z103" t="s">
        <v>634</v>
      </c>
      <c r="AA103">
        <v>2445</v>
      </c>
      <c r="AB103" t="s">
        <v>79</v>
      </c>
      <c r="AC103" t="s">
        <v>635</v>
      </c>
      <c r="AD103" t="s">
        <v>81</v>
      </c>
      <c r="AE103" t="s">
        <v>636</v>
      </c>
      <c r="AF103">
        <v>30704</v>
      </c>
      <c r="AG103" t="s">
        <v>68</v>
      </c>
      <c r="AH103" t="s">
        <v>79</v>
      </c>
      <c r="AI103" t="s">
        <v>637</v>
      </c>
      <c r="AJ103" t="s">
        <v>68</v>
      </c>
      <c r="AK103" t="s">
        <v>70</v>
      </c>
    </row>
    <row r="104" spans="1:37">
      <c r="A104">
        <v>1</v>
      </c>
      <c r="B104" t="s">
        <v>51</v>
      </c>
      <c r="C104" t="s">
        <v>638</v>
      </c>
      <c r="D104" t="s">
        <v>639</v>
      </c>
      <c r="E104" t="s">
        <v>19</v>
      </c>
      <c r="F104" t="s">
        <v>640</v>
      </c>
      <c r="G104" t="s">
        <v>641</v>
      </c>
      <c r="H104" t="s">
        <v>75</v>
      </c>
      <c r="I104" t="s">
        <v>57</v>
      </c>
      <c r="J104" t="s">
        <v>76</v>
      </c>
      <c r="K104" t="s">
        <v>88</v>
      </c>
      <c r="L104" t="s">
        <v>60</v>
      </c>
      <c r="M104" t="s">
        <v>60</v>
      </c>
      <c r="N104" t="s">
        <v>19</v>
      </c>
      <c r="P104" t="s">
        <v>61</v>
      </c>
      <c r="Q104" t="s">
        <v>62</v>
      </c>
      <c r="R104" t="s">
        <v>60</v>
      </c>
      <c r="S104" t="s">
        <v>60</v>
      </c>
      <c r="T104">
        <v>43308.422152777799</v>
      </c>
      <c r="U104">
        <v>43227</v>
      </c>
      <c r="V104">
        <v>43277</v>
      </c>
      <c r="W104">
        <v>43714</v>
      </c>
      <c r="X104" s="2">
        <v>176176</v>
      </c>
      <c r="Y104" t="s">
        <v>642</v>
      </c>
      <c r="Z104" t="s">
        <v>642</v>
      </c>
      <c r="AA104">
        <v>2617</v>
      </c>
      <c r="AB104" t="s">
        <v>643</v>
      </c>
      <c r="AC104" t="s">
        <v>644</v>
      </c>
      <c r="AD104" t="s">
        <v>91</v>
      </c>
      <c r="AE104" t="s">
        <v>645</v>
      </c>
      <c r="AF104">
        <v>29519</v>
      </c>
      <c r="AG104" t="s">
        <v>68</v>
      </c>
      <c r="AH104" t="s">
        <v>643</v>
      </c>
      <c r="AI104" t="s">
        <v>646</v>
      </c>
      <c r="AJ104" t="s">
        <v>68</v>
      </c>
      <c r="AK104" t="s">
        <v>70</v>
      </c>
    </row>
    <row r="105" spans="1:37">
      <c r="A105">
        <v>1</v>
      </c>
      <c r="B105" t="s">
        <v>51</v>
      </c>
      <c r="C105" t="s">
        <v>647</v>
      </c>
      <c r="D105" t="s">
        <v>648</v>
      </c>
      <c r="E105" t="s">
        <v>19</v>
      </c>
      <c r="F105" t="s">
        <v>649</v>
      </c>
      <c r="G105" t="s">
        <v>650</v>
      </c>
      <c r="H105" t="s">
        <v>75</v>
      </c>
      <c r="I105" t="s">
        <v>57</v>
      </c>
      <c r="J105" t="s">
        <v>76</v>
      </c>
      <c r="K105" t="s">
        <v>88</v>
      </c>
      <c r="L105" t="s">
        <v>60</v>
      </c>
      <c r="M105" t="s">
        <v>60</v>
      </c>
      <c r="N105" t="s">
        <v>19</v>
      </c>
      <c r="P105" t="s">
        <v>61</v>
      </c>
      <c r="Q105" t="s">
        <v>62</v>
      </c>
      <c r="R105" t="s">
        <v>60</v>
      </c>
      <c r="S105" t="s">
        <v>60</v>
      </c>
      <c r="T105">
        <v>43308.422164351898</v>
      </c>
      <c r="U105">
        <v>43227</v>
      </c>
      <c r="V105">
        <v>43278</v>
      </c>
      <c r="W105">
        <v>43616</v>
      </c>
      <c r="X105" s="2">
        <v>53098.1</v>
      </c>
      <c r="Y105" t="s">
        <v>651</v>
      </c>
      <c r="Z105" t="s">
        <v>651</v>
      </c>
      <c r="AA105">
        <v>2307</v>
      </c>
      <c r="AB105" t="s">
        <v>79</v>
      </c>
      <c r="AC105" t="s">
        <v>652</v>
      </c>
      <c r="AD105" t="s">
        <v>91</v>
      </c>
      <c r="AE105" t="s">
        <v>653</v>
      </c>
      <c r="AF105">
        <v>28501</v>
      </c>
      <c r="AG105" t="s">
        <v>68</v>
      </c>
      <c r="AH105" t="s">
        <v>79</v>
      </c>
      <c r="AI105" t="s">
        <v>654</v>
      </c>
      <c r="AJ105" t="s">
        <v>68</v>
      </c>
      <c r="AK105" t="s">
        <v>70</v>
      </c>
    </row>
    <row r="106" spans="1:37">
      <c r="A106">
        <v>1</v>
      </c>
      <c r="B106" t="s">
        <v>51</v>
      </c>
      <c r="C106" t="s">
        <v>655</v>
      </c>
      <c r="D106" t="s">
        <v>656</v>
      </c>
      <c r="E106" t="s">
        <v>19</v>
      </c>
      <c r="F106" t="s">
        <v>657</v>
      </c>
      <c r="G106" t="s">
        <v>658</v>
      </c>
      <c r="H106" t="s">
        <v>75</v>
      </c>
      <c r="I106" t="s">
        <v>57</v>
      </c>
      <c r="J106" t="s">
        <v>76</v>
      </c>
      <c r="K106" t="s">
        <v>88</v>
      </c>
      <c r="L106" t="s">
        <v>60</v>
      </c>
      <c r="M106" t="s">
        <v>60</v>
      </c>
      <c r="N106" t="s">
        <v>19</v>
      </c>
      <c r="P106" t="s">
        <v>61</v>
      </c>
      <c r="Q106" t="s">
        <v>62</v>
      </c>
      <c r="R106" t="s">
        <v>60</v>
      </c>
      <c r="S106" t="s">
        <v>60</v>
      </c>
      <c r="T106">
        <v>43308.4221875</v>
      </c>
      <c r="U106">
        <v>43227</v>
      </c>
      <c r="V106">
        <v>43271</v>
      </c>
      <c r="W106">
        <v>44142</v>
      </c>
      <c r="X106" s="2">
        <v>60122.7</v>
      </c>
      <c r="Y106" t="s">
        <v>659</v>
      </c>
      <c r="Z106" t="s">
        <v>659</v>
      </c>
      <c r="AA106">
        <v>3162</v>
      </c>
      <c r="AB106" t="s">
        <v>64</v>
      </c>
      <c r="AC106" t="s">
        <v>65</v>
      </c>
      <c r="AD106" t="s">
        <v>66</v>
      </c>
      <c r="AE106" t="s">
        <v>67</v>
      </c>
      <c r="AF106">
        <v>15480</v>
      </c>
      <c r="AG106" t="s">
        <v>68</v>
      </c>
      <c r="AH106" t="s">
        <v>64</v>
      </c>
      <c r="AI106" t="s">
        <v>69</v>
      </c>
      <c r="AJ106" t="s">
        <v>68</v>
      </c>
      <c r="AK106" t="s">
        <v>70</v>
      </c>
    </row>
    <row r="107" spans="1:37">
      <c r="A107">
        <v>1</v>
      </c>
      <c r="B107" t="s">
        <v>51</v>
      </c>
      <c r="C107" t="s">
        <v>660</v>
      </c>
      <c r="D107" t="s">
        <v>661</v>
      </c>
      <c r="E107" t="s">
        <v>19</v>
      </c>
      <c r="F107" t="s">
        <v>662</v>
      </c>
      <c r="G107" t="s">
        <v>663</v>
      </c>
      <c r="H107" t="s">
        <v>75</v>
      </c>
      <c r="I107" t="s">
        <v>57</v>
      </c>
      <c r="J107" t="s">
        <v>76</v>
      </c>
      <c r="K107" t="s">
        <v>88</v>
      </c>
      <c r="L107" t="s">
        <v>60</v>
      </c>
      <c r="M107" t="s">
        <v>60</v>
      </c>
      <c r="N107" t="s">
        <v>19</v>
      </c>
      <c r="P107" t="s">
        <v>61</v>
      </c>
      <c r="Q107" t="s">
        <v>62</v>
      </c>
      <c r="R107" t="s">
        <v>60</v>
      </c>
      <c r="S107" t="s">
        <v>60</v>
      </c>
      <c r="T107">
        <v>43308.422210648103</v>
      </c>
      <c r="U107">
        <v>43227</v>
      </c>
      <c r="V107">
        <v>43277</v>
      </c>
      <c r="W107">
        <v>43447</v>
      </c>
      <c r="X107" s="2">
        <v>4679.3999999999996</v>
      </c>
      <c r="Y107" t="s">
        <v>664</v>
      </c>
      <c r="Z107" t="s">
        <v>664</v>
      </c>
      <c r="AA107">
        <v>4051</v>
      </c>
      <c r="AB107" t="s">
        <v>99</v>
      </c>
      <c r="AC107" t="s">
        <v>665</v>
      </c>
      <c r="AD107" t="s">
        <v>101</v>
      </c>
      <c r="AE107" t="s">
        <v>666</v>
      </c>
      <c r="AF107">
        <v>10033</v>
      </c>
      <c r="AG107" t="s">
        <v>68</v>
      </c>
      <c r="AH107" t="s">
        <v>99</v>
      </c>
      <c r="AI107" t="s">
        <v>667</v>
      </c>
      <c r="AJ107" t="s">
        <v>68</v>
      </c>
      <c r="AK107" t="s">
        <v>70</v>
      </c>
    </row>
    <row r="108" spans="1:37">
      <c r="A108">
        <v>1</v>
      </c>
      <c r="B108" t="s">
        <v>51</v>
      </c>
      <c r="C108" t="s">
        <v>668</v>
      </c>
      <c r="D108" t="s">
        <v>669</v>
      </c>
      <c r="E108" t="s">
        <v>19</v>
      </c>
      <c r="F108" t="s">
        <v>670</v>
      </c>
      <c r="G108" t="s">
        <v>671</v>
      </c>
      <c r="H108" t="s">
        <v>75</v>
      </c>
      <c r="I108" t="s">
        <v>57</v>
      </c>
      <c r="J108" t="s">
        <v>76</v>
      </c>
      <c r="K108" t="s">
        <v>88</v>
      </c>
      <c r="L108" t="s">
        <v>60</v>
      </c>
      <c r="M108" t="s">
        <v>60</v>
      </c>
      <c r="N108" t="s">
        <v>19</v>
      </c>
      <c r="P108" t="s">
        <v>61</v>
      </c>
      <c r="Q108" t="s">
        <v>62</v>
      </c>
      <c r="R108" t="s">
        <v>60</v>
      </c>
      <c r="S108" t="s">
        <v>60</v>
      </c>
      <c r="T108">
        <v>43308.4222337963</v>
      </c>
      <c r="U108">
        <v>43227</v>
      </c>
      <c r="V108">
        <v>43278</v>
      </c>
      <c r="W108">
        <v>43769</v>
      </c>
      <c r="X108" s="2">
        <v>237353.60000000001</v>
      </c>
      <c r="Y108" t="s">
        <v>672</v>
      </c>
      <c r="Z108" t="s">
        <v>672</v>
      </c>
      <c r="AA108">
        <v>2070</v>
      </c>
      <c r="AB108" t="s">
        <v>79</v>
      </c>
      <c r="AC108" t="s">
        <v>673</v>
      </c>
      <c r="AD108" t="s">
        <v>66</v>
      </c>
      <c r="AE108" t="s">
        <v>674</v>
      </c>
      <c r="AF108">
        <v>31851</v>
      </c>
      <c r="AG108" t="s">
        <v>68</v>
      </c>
      <c r="AH108" t="s">
        <v>79</v>
      </c>
      <c r="AI108" t="s">
        <v>675</v>
      </c>
      <c r="AJ108" t="s">
        <v>68</v>
      </c>
      <c r="AK108" t="s">
        <v>70</v>
      </c>
    </row>
    <row r="109" spans="1:37">
      <c r="A109">
        <v>1</v>
      </c>
      <c r="B109" t="s">
        <v>51</v>
      </c>
      <c r="C109" t="s">
        <v>676</v>
      </c>
      <c r="D109" t="s">
        <v>677</v>
      </c>
      <c r="E109" t="s">
        <v>19</v>
      </c>
      <c r="F109" t="s">
        <v>678</v>
      </c>
      <c r="G109" t="s">
        <v>679</v>
      </c>
      <c r="H109" t="s">
        <v>75</v>
      </c>
      <c r="I109" t="s">
        <v>57</v>
      </c>
      <c r="J109" t="s">
        <v>76</v>
      </c>
      <c r="K109" t="s">
        <v>88</v>
      </c>
      <c r="L109" t="s">
        <v>60</v>
      </c>
      <c r="M109" t="s">
        <v>60</v>
      </c>
      <c r="N109" t="s">
        <v>19</v>
      </c>
      <c r="P109" t="s">
        <v>61</v>
      </c>
      <c r="Q109" t="s">
        <v>62</v>
      </c>
      <c r="R109" t="s">
        <v>60</v>
      </c>
      <c r="S109" t="s">
        <v>60</v>
      </c>
      <c r="T109">
        <v>43308.422256944403</v>
      </c>
      <c r="U109">
        <v>43242</v>
      </c>
      <c r="V109">
        <v>43279</v>
      </c>
      <c r="W109">
        <v>44034</v>
      </c>
      <c r="X109" s="2">
        <v>298085.7</v>
      </c>
      <c r="Y109" t="s">
        <v>680</v>
      </c>
      <c r="Z109" t="s">
        <v>680</v>
      </c>
      <c r="AA109">
        <v>2025</v>
      </c>
      <c r="AB109" t="s">
        <v>79</v>
      </c>
      <c r="AC109" t="s">
        <v>504</v>
      </c>
      <c r="AD109" t="s">
        <v>66</v>
      </c>
      <c r="AE109" t="s">
        <v>505</v>
      </c>
      <c r="AF109">
        <v>2346</v>
      </c>
      <c r="AG109" t="s">
        <v>68</v>
      </c>
      <c r="AH109" t="s">
        <v>79</v>
      </c>
      <c r="AI109" t="s">
        <v>681</v>
      </c>
      <c r="AJ109" t="s">
        <v>68</v>
      </c>
      <c r="AK109" t="s">
        <v>70</v>
      </c>
    </row>
    <row r="110" spans="1:37">
      <c r="A110">
        <v>1</v>
      </c>
      <c r="B110" t="s">
        <v>51</v>
      </c>
      <c r="C110" t="s">
        <v>682</v>
      </c>
      <c r="D110" t="s">
        <v>683</v>
      </c>
      <c r="E110" t="s">
        <v>19</v>
      </c>
      <c r="F110" t="s">
        <v>684</v>
      </c>
      <c r="G110" t="s">
        <v>685</v>
      </c>
      <c r="H110" t="s">
        <v>75</v>
      </c>
      <c r="I110" t="s">
        <v>57</v>
      </c>
      <c r="J110" t="s">
        <v>76</v>
      </c>
      <c r="K110" t="s">
        <v>88</v>
      </c>
      <c r="L110" t="s">
        <v>60</v>
      </c>
      <c r="M110" t="s">
        <v>60</v>
      </c>
      <c r="N110" t="s">
        <v>19</v>
      </c>
      <c r="P110" t="s">
        <v>61</v>
      </c>
      <c r="Q110" t="s">
        <v>62</v>
      </c>
      <c r="R110" t="s">
        <v>60</v>
      </c>
      <c r="S110" t="s">
        <v>60</v>
      </c>
      <c r="T110">
        <v>43308.422268518501</v>
      </c>
      <c r="U110">
        <v>43227</v>
      </c>
      <c r="V110">
        <v>43278</v>
      </c>
      <c r="W110">
        <v>43454</v>
      </c>
      <c r="X110" s="2">
        <v>9190.5</v>
      </c>
      <c r="Y110" t="s">
        <v>686</v>
      </c>
      <c r="Z110" t="s">
        <v>686</v>
      </c>
      <c r="AA110">
        <v>4655</v>
      </c>
      <c r="AB110" t="s">
        <v>99</v>
      </c>
      <c r="AC110" t="s">
        <v>687</v>
      </c>
      <c r="AD110" t="s">
        <v>101</v>
      </c>
      <c r="AE110" t="s">
        <v>688</v>
      </c>
      <c r="AF110">
        <v>26701</v>
      </c>
      <c r="AG110" t="s">
        <v>68</v>
      </c>
      <c r="AH110" t="s">
        <v>99</v>
      </c>
      <c r="AI110" t="s">
        <v>689</v>
      </c>
      <c r="AJ110" t="s">
        <v>68</v>
      </c>
      <c r="AK110" t="s">
        <v>70</v>
      </c>
    </row>
    <row r="111" spans="1:37">
      <c r="A111">
        <v>1</v>
      </c>
      <c r="B111" t="s">
        <v>51</v>
      </c>
      <c r="C111" t="s">
        <v>690</v>
      </c>
      <c r="D111" t="s">
        <v>691</v>
      </c>
      <c r="E111" t="s">
        <v>19</v>
      </c>
      <c r="F111" t="s">
        <v>692</v>
      </c>
      <c r="G111" t="s">
        <v>693</v>
      </c>
      <c r="H111" t="s">
        <v>75</v>
      </c>
      <c r="I111" t="s">
        <v>57</v>
      </c>
      <c r="J111" t="s">
        <v>76</v>
      </c>
      <c r="K111" t="s">
        <v>88</v>
      </c>
      <c r="L111" t="s">
        <v>60</v>
      </c>
      <c r="M111" t="s">
        <v>60</v>
      </c>
      <c r="N111" t="s">
        <v>19</v>
      </c>
      <c r="P111" t="s">
        <v>61</v>
      </c>
      <c r="Q111" t="s">
        <v>62</v>
      </c>
      <c r="R111" t="s">
        <v>60</v>
      </c>
      <c r="S111" t="s">
        <v>60</v>
      </c>
      <c r="T111">
        <v>43308.422291666699</v>
      </c>
      <c r="U111">
        <v>43227</v>
      </c>
      <c r="V111">
        <v>43271</v>
      </c>
      <c r="W111">
        <v>43899</v>
      </c>
      <c r="X111" s="2">
        <v>84920</v>
      </c>
      <c r="Y111" t="s">
        <v>694</v>
      </c>
      <c r="Z111" t="s">
        <v>694</v>
      </c>
      <c r="AA111">
        <v>2046</v>
      </c>
      <c r="AB111" t="s">
        <v>79</v>
      </c>
      <c r="AC111" t="s">
        <v>695</v>
      </c>
      <c r="AD111" t="s">
        <v>66</v>
      </c>
      <c r="AE111" t="s">
        <v>696</v>
      </c>
      <c r="AF111">
        <v>5960</v>
      </c>
      <c r="AG111" t="s">
        <v>68</v>
      </c>
      <c r="AH111" t="s">
        <v>79</v>
      </c>
      <c r="AI111" t="s">
        <v>697</v>
      </c>
      <c r="AJ111" t="s">
        <v>68</v>
      </c>
      <c r="AK111" t="s">
        <v>70</v>
      </c>
    </row>
    <row r="112" spans="1:37">
      <c r="A112">
        <v>1</v>
      </c>
      <c r="B112" t="s">
        <v>51</v>
      </c>
      <c r="C112" t="s">
        <v>698</v>
      </c>
      <c r="D112" t="s">
        <v>699</v>
      </c>
      <c r="E112" t="s">
        <v>19</v>
      </c>
      <c r="F112" t="s">
        <v>700</v>
      </c>
      <c r="G112" t="s">
        <v>701</v>
      </c>
      <c r="H112" t="s">
        <v>75</v>
      </c>
      <c r="I112" t="s">
        <v>57</v>
      </c>
      <c r="J112" t="s">
        <v>76</v>
      </c>
      <c r="K112" t="s">
        <v>88</v>
      </c>
      <c r="L112" t="s">
        <v>60</v>
      </c>
      <c r="M112" t="s">
        <v>60</v>
      </c>
      <c r="N112" t="s">
        <v>19</v>
      </c>
      <c r="P112" t="s">
        <v>61</v>
      </c>
      <c r="Q112" t="s">
        <v>62</v>
      </c>
      <c r="R112" t="s">
        <v>60</v>
      </c>
      <c r="S112" t="s">
        <v>60</v>
      </c>
      <c r="T112">
        <v>43308.422303240703</v>
      </c>
      <c r="U112">
        <v>43227</v>
      </c>
      <c r="V112">
        <v>43275</v>
      </c>
      <c r="W112">
        <v>43867</v>
      </c>
      <c r="X112" s="2">
        <v>959302.3</v>
      </c>
      <c r="Y112" t="s">
        <v>503</v>
      </c>
      <c r="Z112" t="s">
        <v>503</v>
      </c>
      <c r="AA112">
        <v>2000</v>
      </c>
      <c r="AB112" t="s">
        <v>79</v>
      </c>
      <c r="AC112" t="s">
        <v>702</v>
      </c>
      <c r="AD112" t="s">
        <v>91</v>
      </c>
      <c r="AE112" t="s">
        <v>703</v>
      </c>
      <c r="AF112">
        <v>31244</v>
      </c>
      <c r="AG112" t="s">
        <v>68</v>
      </c>
      <c r="AH112" t="s">
        <v>79</v>
      </c>
      <c r="AI112" t="s">
        <v>704</v>
      </c>
      <c r="AJ112" t="s">
        <v>68</v>
      </c>
      <c r="AK112" t="s">
        <v>70</v>
      </c>
    </row>
    <row r="113" spans="1:37">
      <c r="A113">
        <v>1</v>
      </c>
      <c r="B113" t="s">
        <v>51</v>
      </c>
      <c r="C113" t="s">
        <v>705</v>
      </c>
      <c r="D113" t="s">
        <v>706</v>
      </c>
      <c r="E113" t="s">
        <v>19</v>
      </c>
      <c r="F113" t="s">
        <v>707</v>
      </c>
      <c r="G113" t="s">
        <v>708</v>
      </c>
      <c r="H113" t="s">
        <v>75</v>
      </c>
      <c r="I113" t="s">
        <v>57</v>
      </c>
      <c r="J113" t="s">
        <v>76</v>
      </c>
      <c r="K113" t="s">
        <v>88</v>
      </c>
      <c r="L113" t="s">
        <v>60</v>
      </c>
      <c r="M113" t="s">
        <v>60</v>
      </c>
      <c r="N113" t="s">
        <v>19</v>
      </c>
      <c r="P113" t="s">
        <v>61</v>
      </c>
      <c r="Q113" t="s">
        <v>62</v>
      </c>
      <c r="R113" t="s">
        <v>60</v>
      </c>
      <c r="S113" t="s">
        <v>60</v>
      </c>
      <c r="T113">
        <v>43308.422314814801</v>
      </c>
      <c r="U113">
        <v>43227</v>
      </c>
      <c r="V113">
        <v>43280</v>
      </c>
      <c r="W113">
        <v>44172</v>
      </c>
      <c r="X113" s="2">
        <v>48353.8</v>
      </c>
      <c r="Y113" t="s">
        <v>124</v>
      </c>
      <c r="Z113" t="s">
        <v>709</v>
      </c>
      <c r="AA113">
        <v>3185</v>
      </c>
      <c r="AB113" t="s">
        <v>64</v>
      </c>
      <c r="AC113" t="s">
        <v>65</v>
      </c>
      <c r="AD113" t="s">
        <v>66</v>
      </c>
      <c r="AE113" t="s">
        <v>67</v>
      </c>
      <c r="AF113">
        <v>15480</v>
      </c>
      <c r="AG113" t="s">
        <v>68</v>
      </c>
      <c r="AH113" t="s">
        <v>64</v>
      </c>
      <c r="AI113" t="s">
        <v>710</v>
      </c>
      <c r="AJ113" t="s">
        <v>68</v>
      </c>
      <c r="AK113" t="s">
        <v>70</v>
      </c>
    </row>
    <row r="114" spans="1:37">
      <c r="A114">
        <v>1</v>
      </c>
      <c r="B114" t="s">
        <v>51</v>
      </c>
      <c r="C114" t="s">
        <v>711</v>
      </c>
      <c r="D114" t="s">
        <v>712</v>
      </c>
      <c r="E114" t="s">
        <v>19</v>
      </c>
      <c r="F114" t="s">
        <v>713</v>
      </c>
      <c r="G114" t="s">
        <v>714</v>
      </c>
      <c r="H114" t="s">
        <v>75</v>
      </c>
      <c r="I114" t="s">
        <v>57</v>
      </c>
      <c r="J114" t="s">
        <v>76</v>
      </c>
      <c r="K114" t="s">
        <v>88</v>
      </c>
      <c r="L114" t="s">
        <v>60</v>
      </c>
      <c r="M114" t="s">
        <v>60</v>
      </c>
      <c r="N114" t="s">
        <v>19</v>
      </c>
      <c r="P114" t="s">
        <v>61</v>
      </c>
      <c r="Q114" t="s">
        <v>62</v>
      </c>
      <c r="R114" t="s">
        <v>60</v>
      </c>
      <c r="S114" t="s">
        <v>60</v>
      </c>
      <c r="T114">
        <v>43308.4223263889</v>
      </c>
      <c r="U114">
        <v>43227</v>
      </c>
      <c r="V114">
        <v>43271</v>
      </c>
      <c r="W114">
        <v>44171</v>
      </c>
      <c r="X114" s="2">
        <v>33240.9</v>
      </c>
      <c r="Y114" t="s">
        <v>63</v>
      </c>
      <c r="Z114" t="s">
        <v>63</v>
      </c>
      <c r="AA114">
        <v>3162</v>
      </c>
      <c r="AB114" t="s">
        <v>64</v>
      </c>
      <c r="AC114" t="s">
        <v>65</v>
      </c>
      <c r="AD114" t="s">
        <v>66</v>
      </c>
      <c r="AE114" t="s">
        <v>67</v>
      </c>
      <c r="AF114">
        <v>15480</v>
      </c>
      <c r="AG114" t="s">
        <v>68</v>
      </c>
      <c r="AH114" t="s">
        <v>64</v>
      </c>
      <c r="AI114" t="s">
        <v>715</v>
      </c>
      <c r="AJ114" t="s">
        <v>68</v>
      </c>
      <c r="AK114" t="s">
        <v>70</v>
      </c>
    </row>
    <row r="115" spans="1:37">
      <c r="A115">
        <v>1</v>
      </c>
      <c r="B115" t="s">
        <v>51</v>
      </c>
      <c r="C115" t="s">
        <v>716</v>
      </c>
      <c r="D115" t="s">
        <v>717</v>
      </c>
      <c r="E115" t="s">
        <v>19</v>
      </c>
      <c r="F115" t="s">
        <v>718</v>
      </c>
      <c r="G115" t="s">
        <v>719</v>
      </c>
      <c r="H115" t="s">
        <v>75</v>
      </c>
      <c r="I115" t="s">
        <v>57</v>
      </c>
      <c r="J115" t="s">
        <v>76</v>
      </c>
      <c r="K115" t="s">
        <v>315</v>
      </c>
      <c r="L115" t="s">
        <v>60</v>
      </c>
      <c r="M115" t="s">
        <v>60</v>
      </c>
      <c r="N115" t="s">
        <v>19</v>
      </c>
      <c r="P115" t="s">
        <v>61</v>
      </c>
      <c r="Q115" t="s">
        <v>62</v>
      </c>
      <c r="R115" t="s">
        <v>60</v>
      </c>
      <c r="S115" t="s">
        <v>60</v>
      </c>
      <c r="T115">
        <v>43308.422349537002</v>
      </c>
      <c r="U115">
        <v>43227</v>
      </c>
      <c r="V115">
        <v>43275</v>
      </c>
      <c r="W115">
        <v>43991</v>
      </c>
      <c r="X115" s="2">
        <v>143568.70000000001</v>
      </c>
      <c r="Y115" t="s">
        <v>720</v>
      </c>
      <c r="Z115" t="s">
        <v>720</v>
      </c>
      <c r="AA115">
        <v>3141</v>
      </c>
      <c r="AB115" t="s">
        <v>64</v>
      </c>
      <c r="AC115" t="s">
        <v>721</v>
      </c>
      <c r="AD115" t="s">
        <v>66</v>
      </c>
      <c r="AE115" t="s">
        <v>722</v>
      </c>
      <c r="AF115">
        <v>7800</v>
      </c>
      <c r="AG115" t="s">
        <v>68</v>
      </c>
      <c r="AH115" t="s">
        <v>64</v>
      </c>
      <c r="AI115" t="s">
        <v>723</v>
      </c>
      <c r="AJ115" t="s">
        <v>68</v>
      </c>
      <c r="AK115" t="s">
        <v>70</v>
      </c>
    </row>
    <row r="116" spans="1:37">
      <c r="A116">
        <v>1</v>
      </c>
      <c r="B116" t="s">
        <v>51</v>
      </c>
      <c r="C116" t="s">
        <v>724</v>
      </c>
      <c r="D116" t="s">
        <v>725</v>
      </c>
      <c r="E116" t="s">
        <v>19</v>
      </c>
      <c r="F116" t="s">
        <v>726</v>
      </c>
      <c r="G116" t="s">
        <v>727</v>
      </c>
      <c r="H116" t="s">
        <v>75</v>
      </c>
      <c r="I116" t="s">
        <v>57</v>
      </c>
      <c r="J116" t="s">
        <v>76</v>
      </c>
      <c r="K116" t="s">
        <v>88</v>
      </c>
      <c r="L116" t="s">
        <v>60</v>
      </c>
      <c r="M116" t="s">
        <v>60</v>
      </c>
      <c r="N116" t="s">
        <v>19</v>
      </c>
      <c r="P116" t="s">
        <v>61</v>
      </c>
      <c r="Q116" t="s">
        <v>62</v>
      </c>
      <c r="R116" t="s">
        <v>60</v>
      </c>
      <c r="S116" t="s">
        <v>60</v>
      </c>
      <c r="T116">
        <v>43308.422361111101</v>
      </c>
      <c r="U116">
        <v>43227</v>
      </c>
      <c r="V116">
        <v>43275</v>
      </c>
      <c r="W116">
        <v>43608</v>
      </c>
      <c r="X116" s="2">
        <v>8910</v>
      </c>
      <c r="Y116" t="s">
        <v>728</v>
      </c>
      <c r="Z116" t="s">
        <v>728</v>
      </c>
      <c r="AA116">
        <v>6101</v>
      </c>
      <c r="AB116" t="s">
        <v>139</v>
      </c>
      <c r="AC116" t="s">
        <v>940</v>
      </c>
      <c r="AD116" t="s">
        <v>66</v>
      </c>
      <c r="AE116" t="s">
        <v>941</v>
      </c>
      <c r="AF116">
        <v>4529</v>
      </c>
      <c r="AG116" t="s">
        <v>68</v>
      </c>
      <c r="AH116" t="s">
        <v>139</v>
      </c>
      <c r="AI116" t="s">
        <v>729</v>
      </c>
      <c r="AJ116" t="s">
        <v>68</v>
      </c>
      <c r="AK116" t="s">
        <v>70</v>
      </c>
    </row>
    <row r="117" spans="1:37">
      <c r="A117">
        <v>1</v>
      </c>
      <c r="B117" t="s">
        <v>51</v>
      </c>
      <c r="C117" t="s">
        <v>730</v>
      </c>
      <c r="D117" t="s">
        <v>731</v>
      </c>
      <c r="E117" t="s">
        <v>19</v>
      </c>
      <c r="F117" t="s">
        <v>732</v>
      </c>
      <c r="G117" t="s">
        <v>733</v>
      </c>
      <c r="H117" t="s">
        <v>75</v>
      </c>
      <c r="I117" t="s">
        <v>57</v>
      </c>
      <c r="J117" t="s">
        <v>76</v>
      </c>
      <c r="K117" t="s">
        <v>88</v>
      </c>
      <c r="L117" t="s">
        <v>60</v>
      </c>
      <c r="M117" t="s">
        <v>60</v>
      </c>
      <c r="N117" t="s">
        <v>19</v>
      </c>
      <c r="P117" t="s">
        <v>61</v>
      </c>
      <c r="Q117" t="s">
        <v>62</v>
      </c>
      <c r="R117" t="s">
        <v>60</v>
      </c>
      <c r="S117" t="s">
        <v>60</v>
      </c>
      <c r="T117">
        <v>43308.4223726852</v>
      </c>
      <c r="U117">
        <v>43227</v>
      </c>
      <c r="V117">
        <v>43280</v>
      </c>
      <c r="W117">
        <v>43363</v>
      </c>
      <c r="X117" s="2">
        <v>37562.800000000003</v>
      </c>
      <c r="Y117" t="s">
        <v>734</v>
      </c>
      <c r="Z117" t="s">
        <v>734</v>
      </c>
      <c r="AA117">
        <v>4220</v>
      </c>
      <c r="AB117" t="s">
        <v>99</v>
      </c>
      <c r="AC117" t="s">
        <v>735</v>
      </c>
      <c r="AD117" t="s">
        <v>101</v>
      </c>
      <c r="AE117" t="s">
        <v>736</v>
      </c>
      <c r="AF117">
        <v>22569</v>
      </c>
      <c r="AG117" t="s">
        <v>68</v>
      </c>
      <c r="AH117" t="s">
        <v>99</v>
      </c>
      <c r="AI117" t="s">
        <v>737</v>
      </c>
      <c r="AJ117" t="s">
        <v>68</v>
      </c>
      <c r="AK117" t="s">
        <v>70</v>
      </c>
    </row>
    <row r="118" spans="1:37">
      <c r="A118">
        <v>1</v>
      </c>
      <c r="B118" t="s">
        <v>51</v>
      </c>
      <c r="C118" t="s">
        <v>738</v>
      </c>
      <c r="D118" t="s">
        <v>739</v>
      </c>
      <c r="E118" t="s">
        <v>19</v>
      </c>
      <c r="F118" t="s">
        <v>740</v>
      </c>
      <c r="G118" t="s">
        <v>741</v>
      </c>
      <c r="H118" t="s">
        <v>75</v>
      </c>
      <c r="I118" t="s">
        <v>57</v>
      </c>
      <c r="J118" t="s">
        <v>76</v>
      </c>
      <c r="K118" t="s">
        <v>88</v>
      </c>
      <c r="L118" t="s">
        <v>60</v>
      </c>
      <c r="M118" t="s">
        <v>60</v>
      </c>
      <c r="N118" t="s">
        <v>19</v>
      </c>
      <c r="P118" t="s">
        <v>61</v>
      </c>
      <c r="Q118" t="s">
        <v>62</v>
      </c>
      <c r="R118" t="s">
        <v>60</v>
      </c>
      <c r="S118" t="s">
        <v>60</v>
      </c>
      <c r="T118">
        <v>43308.422395833302</v>
      </c>
      <c r="U118">
        <v>43227</v>
      </c>
      <c r="V118">
        <v>43275</v>
      </c>
      <c r="W118">
        <v>43684</v>
      </c>
      <c r="X118" s="2">
        <v>30592.1</v>
      </c>
      <c r="Y118" t="s">
        <v>494</v>
      </c>
      <c r="Z118" t="s">
        <v>742</v>
      </c>
      <c r="AA118">
        <v>850</v>
      </c>
      <c r="AB118" t="s">
        <v>219</v>
      </c>
      <c r="AC118" t="s">
        <v>220</v>
      </c>
      <c r="AD118" t="s">
        <v>91</v>
      </c>
      <c r="AE118" t="s">
        <v>221</v>
      </c>
      <c r="AF118">
        <v>5292</v>
      </c>
      <c r="AG118" t="s">
        <v>68</v>
      </c>
      <c r="AH118" t="s">
        <v>219</v>
      </c>
      <c r="AI118" t="s">
        <v>743</v>
      </c>
      <c r="AJ118" t="s">
        <v>68</v>
      </c>
      <c r="AK118" t="s">
        <v>70</v>
      </c>
    </row>
    <row r="119" spans="1:37">
      <c r="A119">
        <v>1</v>
      </c>
      <c r="B119" t="s">
        <v>51</v>
      </c>
      <c r="C119" t="s">
        <v>744</v>
      </c>
      <c r="D119" t="s">
        <v>745</v>
      </c>
      <c r="E119" t="s">
        <v>19</v>
      </c>
      <c r="F119" t="s">
        <v>746</v>
      </c>
      <c r="G119" t="s">
        <v>747</v>
      </c>
      <c r="H119" t="s">
        <v>75</v>
      </c>
      <c r="I119" t="s">
        <v>57</v>
      </c>
      <c r="J119" t="s">
        <v>76</v>
      </c>
      <c r="K119" t="s">
        <v>88</v>
      </c>
      <c r="L119" t="s">
        <v>60</v>
      </c>
      <c r="M119" t="s">
        <v>60</v>
      </c>
      <c r="N119" t="s">
        <v>19</v>
      </c>
      <c r="P119" t="s">
        <v>61</v>
      </c>
      <c r="Q119" t="s">
        <v>62</v>
      </c>
      <c r="R119" t="s">
        <v>60</v>
      </c>
      <c r="S119" t="s">
        <v>60</v>
      </c>
      <c r="T119">
        <v>43308.422407407401</v>
      </c>
      <c r="U119">
        <v>43227</v>
      </c>
      <c r="V119">
        <v>43277</v>
      </c>
      <c r="W119">
        <v>43625</v>
      </c>
      <c r="X119" s="2">
        <v>11165</v>
      </c>
      <c r="Y119" t="s">
        <v>748</v>
      </c>
      <c r="Z119" t="s">
        <v>748</v>
      </c>
      <c r="AA119">
        <v>6530</v>
      </c>
      <c r="AB119" t="s">
        <v>139</v>
      </c>
      <c r="AC119" t="s">
        <v>228</v>
      </c>
      <c r="AD119" t="s">
        <v>66</v>
      </c>
      <c r="AE119" t="s">
        <v>229</v>
      </c>
      <c r="AF119">
        <v>22943</v>
      </c>
      <c r="AG119" t="s">
        <v>68</v>
      </c>
      <c r="AH119" t="s">
        <v>139</v>
      </c>
      <c r="AI119" t="s">
        <v>749</v>
      </c>
      <c r="AJ119" t="s">
        <v>68</v>
      </c>
      <c r="AK119" t="s">
        <v>70</v>
      </c>
    </row>
    <row r="120" spans="1:37">
      <c r="A120">
        <v>1</v>
      </c>
      <c r="B120" t="s">
        <v>51</v>
      </c>
      <c r="C120" t="s">
        <v>750</v>
      </c>
      <c r="D120" t="s">
        <v>751</v>
      </c>
      <c r="E120" t="s">
        <v>19</v>
      </c>
      <c r="F120" t="s">
        <v>752</v>
      </c>
      <c r="G120" t="s">
        <v>753</v>
      </c>
      <c r="H120" t="s">
        <v>75</v>
      </c>
      <c r="I120" t="s">
        <v>57</v>
      </c>
      <c r="J120" t="s">
        <v>76</v>
      </c>
      <c r="K120" t="s">
        <v>88</v>
      </c>
      <c r="L120" t="s">
        <v>60</v>
      </c>
      <c r="M120" t="s">
        <v>60</v>
      </c>
      <c r="N120" t="s">
        <v>19</v>
      </c>
      <c r="P120" t="s">
        <v>61</v>
      </c>
      <c r="Q120" t="s">
        <v>62</v>
      </c>
      <c r="R120" t="s">
        <v>60</v>
      </c>
      <c r="S120" t="s">
        <v>60</v>
      </c>
      <c r="T120">
        <v>43308.4224189815</v>
      </c>
      <c r="U120">
        <v>43227</v>
      </c>
      <c r="V120">
        <v>43278</v>
      </c>
      <c r="W120">
        <v>44012</v>
      </c>
      <c r="X120" s="2">
        <v>341794.2</v>
      </c>
      <c r="Y120" t="s">
        <v>503</v>
      </c>
      <c r="Z120" t="s">
        <v>503</v>
      </c>
      <c r="AA120">
        <v>2052</v>
      </c>
      <c r="AB120" t="s">
        <v>79</v>
      </c>
      <c r="AC120" t="s">
        <v>754</v>
      </c>
      <c r="AD120" t="s">
        <v>91</v>
      </c>
      <c r="AE120" t="s">
        <v>755</v>
      </c>
      <c r="AF120">
        <v>16626</v>
      </c>
      <c r="AG120" t="s">
        <v>68</v>
      </c>
      <c r="AH120" t="s">
        <v>79</v>
      </c>
      <c r="AI120" t="s">
        <v>756</v>
      </c>
      <c r="AJ120" t="s">
        <v>68</v>
      </c>
      <c r="AK120" t="s">
        <v>70</v>
      </c>
    </row>
    <row r="121" spans="1:37">
      <c r="A121">
        <v>1</v>
      </c>
      <c r="B121" t="s">
        <v>51</v>
      </c>
      <c r="C121" t="s">
        <v>757</v>
      </c>
      <c r="D121" t="s">
        <v>758</v>
      </c>
      <c r="E121" t="s">
        <v>19</v>
      </c>
      <c r="F121" t="s">
        <v>759</v>
      </c>
      <c r="G121" t="s">
        <v>760</v>
      </c>
      <c r="H121" t="s">
        <v>75</v>
      </c>
      <c r="I121" t="s">
        <v>57</v>
      </c>
      <c r="J121" t="s">
        <v>76</v>
      </c>
      <c r="K121" t="s">
        <v>88</v>
      </c>
      <c r="L121" t="s">
        <v>60</v>
      </c>
      <c r="M121" t="s">
        <v>60</v>
      </c>
      <c r="N121" t="s">
        <v>19</v>
      </c>
      <c r="P121" t="s">
        <v>61</v>
      </c>
      <c r="Q121" t="s">
        <v>62</v>
      </c>
      <c r="R121" t="s">
        <v>60</v>
      </c>
      <c r="S121" t="s">
        <v>60</v>
      </c>
      <c r="T121">
        <v>43308.422442129602</v>
      </c>
      <c r="U121">
        <v>43227</v>
      </c>
      <c r="V121">
        <v>43278</v>
      </c>
      <c r="W121">
        <v>43625</v>
      </c>
      <c r="X121" s="2">
        <v>12792</v>
      </c>
      <c r="Y121" t="s">
        <v>761</v>
      </c>
      <c r="Z121" t="s">
        <v>761</v>
      </c>
      <c r="AA121">
        <v>2232</v>
      </c>
      <c r="AB121" t="s">
        <v>79</v>
      </c>
      <c r="AC121" t="s">
        <v>187</v>
      </c>
      <c r="AD121" t="s">
        <v>91</v>
      </c>
      <c r="AE121" t="s">
        <v>188</v>
      </c>
      <c r="AF121">
        <v>26995</v>
      </c>
      <c r="AG121" t="s">
        <v>68</v>
      </c>
      <c r="AH121" t="s">
        <v>79</v>
      </c>
      <c r="AI121" t="s">
        <v>762</v>
      </c>
      <c r="AJ121" t="s">
        <v>68</v>
      </c>
      <c r="AK121" t="s">
        <v>70</v>
      </c>
    </row>
    <row r="122" spans="1:37">
      <c r="A122">
        <v>1</v>
      </c>
      <c r="B122" t="s">
        <v>51</v>
      </c>
      <c r="C122" t="s">
        <v>763</v>
      </c>
      <c r="D122" t="s">
        <v>764</v>
      </c>
      <c r="E122" t="s">
        <v>19</v>
      </c>
      <c r="F122" t="s">
        <v>765</v>
      </c>
      <c r="G122" t="s">
        <v>766</v>
      </c>
      <c r="H122" t="s">
        <v>75</v>
      </c>
      <c r="I122" t="s">
        <v>57</v>
      </c>
      <c r="J122" t="s">
        <v>76</v>
      </c>
      <c r="K122" t="s">
        <v>88</v>
      </c>
      <c r="L122" t="s">
        <v>60</v>
      </c>
      <c r="M122" t="s">
        <v>60</v>
      </c>
      <c r="N122" t="s">
        <v>19</v>
      </c>
      <c r="P122" t="s">
        <v>61</v>
      </c>
      <c r="Q122" t="s">
        <v>62</v>
      </c>
      <c r="R122" t="s">
        <v>60</v>
      </c>
      <c r="S122" t="s">
        <v>60</v>
      </c>
      <c r="T122">
        <v>43308.422453703701</v>
      </c>
      <c r="U122">
        <v>43227</v>
      </c>
      <c r="V122">
        <v>43279</v>
      </c>
      <c r="W122">
        <v>43487</v>
      </c>
      <c r="X122" s="2">
        <v>28275.5</v>
      </c>
      <c r="Y122" t="s">
        <v>767</v>
      </c>
      <c r="Z122" t="s">
        <v>767</v>
      </c>
      <c r="AA122">
        <v>4125</v>
      </c>
      <c r="AB122" t="s">
        <v>99</v>
      </c>
      <c r="AC122" t="s">
        <v>768</v>
      </c>
      <c r="AD122" t="s">
        <v>101</v>
      </c>
      <c r="AE122" t="s">
        <v>769</v>
      </c>
      <c r="AF122">
        <v>15736</v>
      </c>
      <c r="AG122" t="s">
        <v>68</v>
      </c>
      <c r="AH122" t="s">
        <v>99</v>
      </c>
      <c r="AI122" t="s">
        <v>770</v>
      </c>
      <c r="AJ122" t="s">
        <v>68</v>
      </c>
      <c r="AK122" t="s">
        <v>70</v>
      </c>
    </row>
    <row r="123" spans="1:37">
      <c r="A123">
        <v>1</v>
      </c>
      <c r="B123" t="s">
        <v>51</v>
      </c>
      <c r="C123" t="s">
        <v>771</v>
      </c>
      <c r="D123" t="s">
        <v>772</v>
      </c>
      <c r="E123" t="s">
        <v>19</v>
      </c>
      <c r="F123" t="s">
        <v>773</v>
      </c>
      <c r="G123" t="s">
        <v>774</v>
      </c>
      <c r="H123" t="s">
        <v>75</v>
      </c>
      <c r="I123" t="s">
        <v>57</v>
      </c>
      <c r="J123" t="s">
        <v>76</v>
      </c>
      <c r="K123" t="s">
        <v>88</v>
      </c>
      <c r="L123" t="s">
        <v>60</v>
      </c>
      <c r="M123" t="s">
        <v>60</v>
      </c>
      <c r="N123" t="s">
        <v>19</v>
      </c>
      <c r="P123" t="s">
        <v>61</v>
      </c>
      <c r="Q123" t="s">
        <v>62</v>
      </c>
      <c r="R123" t="s">
        <v>60</v>
      </c>
      <c r="S123" t="s">
        <v>60</v>
      </c>
      <c r="T123">
        <v>43308.422465277799</v>
      </c>
      <c r="U123">
        <v>43227</v>
      </c>
      <c r="V123">
        <v>43278</v>
      </c>
      <c r="W123">
        <v>43622</v>
      </c>
      <c r="X123" s="2">
        <v>18585.599999999999</v>
      </c>
      <c r="Y123" t="s">
        <v>775</v>
      </c>
      <c r="Z123" t="s">
        <v>775</v>
      </c>
      <c r="AA123">
        <v>3072</v>
      </c>
      <c r="AB123" t="s">
        <v>64</v>
      </c>
      <c r="AC123" t="s">
        <v>776</v>
      </c>
      <c r="AD123" t="s">
        <v>91</v>
      </c>
      <c r="AE123" t="s">
        <v>777</v>
      </c>
      <c r="AF123">
        <v>28553</v>
      </c>
      <c r="AG123" t="s">
        <v>68</v>
      </c>
      <c r="AH123" t="s">
        <v>64</v>
      </c>
      <c r="AI123" t="s">
        <v>778</v>
      </c>
      <c r="AJ123" t="s">
        <v>68</v>
      </c>
      <c r="AK123" t="s">
        <v>70</v>
      </c>
    </row>
    <row r="124" spans="1:37">
      <c r="A124">
        <v>1</v>
      </c>
      <c r="B124" t="s">
        <v>51</v>
      </c>
      <c r="C124" t="s">
        <v>779</v>
      </c>
      <c r="D124" t="s">
        <v>780</v>
      </c>
      <c r="E124" t="s">
        <v>19</v>
      </c>
      <c r="F124" t="s">
        <v>781</v>
      </c>
      <c r="G124" t="s">
        <v>782</v>
      </c>
      <c r="H124" t="s">
        <v>75</v>
      </c>
      <c r="I124" t="s">
        <v>57</v>
      </c>
      <c r="J124" t="s">
        <v>76</v>
      </c>
      <c r="K124" t="s">
        <v>88</v>
      </c>
      <c r="L124" t="s">
        <v>60</v>
      </c>
      <c r="M124" t="s">
        <v>60</v>
      </c>
      <c r="N124" t="s">
        <v>19</v>
      </c>
      <c r="P124" t="s">
        <v>61</v>
      </c>
      <c r="Q124" t="s">
        <v>62</v>
      </c>
      <c r="R124" t="s">
        <v>60</v>
      </c>
      <c r="S124" t="s">
        <v>60</v>
      </c>
      <c r="T124">
        <v>43308.422488425902</v>
      </c>
      <c r="U124">
        <v>43227</v>
      </c>
      <c r="V124">
        <v>43277</v>
      </c>
      <c r="W124">
        <v>43524</v>
      </c>
      <c r="X124" s="2">
        <v>21121.1</v>
      </c>
      <c r="Y124" t="s">
        <v>783</v>
      </c>
      <c r="Z124" t="s">
        <v>783</v>
      </c>
      <c r="AA124">
        <v>810</v>
      </c>
      <c r="AB124" t="s">
        <v>219</v>
      </c>
      <c r="AC124" t="s">
        <v>1088</v>
      </c>
      <c r="AD124" t="s">
        <v>91</v>
      </c>
      <c r="AE124" t="s">
        <v>1089</v>
      </c>
      <c r="AF124">
        <v>3396</v>
      </c>
      <c r="AG124" t="s">
        <v>68</v>
      </c>
      <c r="AH124" t="s">
        <v>219</v>
      </c>
      <c r="AI124" t="s">
        <v>784</v>
      </c>
      <c r="AJ124" t="s">
        <v>68</v>
      </c>
      <c r="AK124" t="s">
        <v>70</v>
      </c>
    </row>
    <row r="125" spans="1:37">
      <c r="A125">
        <v>1</v>
      </c>
      <c r="B125" t="s">
        <v>51</v>
      </c>
      <c r="C125" t="s">
        <v>785</v>
      </c>
      <c r="D125" t="s">
        <v>786</v>
      </c>
      <c r="E125" t="s">
        <v>19</v>
      </c>
      <c r="F125" t="s">
        <v>787</v>
      </c>
      <c r="G125" t="s">
        <v>788</v>
      </c>
      <c r="H125" t="s">
        <v>75</v>
      </c>
      <c r="I125" t="s">
        <v>57</v>
      </c>
      <c r="J125" t="s">
        <v>76</v>
      </c>
      <c r="K125" t="s">
        <v>88</v>
      </c>
      <c r="L125" t="s">
        <v>60</v>
      </c>
      <c r="M125" t="s">
        <v>60</v>
      </c>
      <c r="N125" t="s">
        <v>19</v>
      </c>
      <c r="P125" t="s">
        <v>61</v>
      </c>
      <c r="Q125" t="s">
        <v>62</v>
      </c>
      <c r="R125" t="s">
        <v>60</v>
      </c>
      <c r="S125" t="s">
        <v>60</v>
      </c>
      <c r="T125">
        <v>43308.422500000001</v>
      </c>
      <c r="U125">
        <v>43227</v>
      </c>
      <c r="V125">
        <v>43279</v>
      </c>
      <c r="W125">
        <v>43454</v>
      </c>
      <c r="X125" s="2">
        <v>6671.5</v>
      </c>
      <c r="Y125" t="s">
        <v>194</v>
      </c>
      <c r="Z125" t="s">
        <v>194</v>
      </c>
      <c r="AA125">
        <v>3153</v>
      </c>
      <c r="AB125" t="s">
        <v>64</v>
      </c>
      <c r="AC125" t="s">
        <v>195</v>
      </c>
      <c r="AD125" t="s">
        <v>66</v>
      </c>
      <c r="AE125" t="s">
        <v>196</v>
      </c>
      <c r="AF125">
        <v>20270</v>
      </c>
      <c r="AG125" t="s">
        <v>68</v>
      </c>
      <c r="AH125" t="s">
        <v>64</v>
      </c>
      <c r="AI125" t="s">
        <v>197</v>
      </c>
      <c r="AJ125" t="s">
        <v>68</v>
      </c>
      <c r="AK125" t="s">
        <v>70</v>
      </c>
    </row>
    <row r="126" spans="1:37">
      <c r="A126">
        <v>1</v>
      </c>
      <c r="B126" t="s">
        <v>51</v>
      </c>
      <c r="C126" t="s">
        <v>789</v>
      </c>
      <c r="D126" t="s">
        <v>790</v>
      </c>
      <c r="E126" t="s">
        <v>19</v>
      </c>
      <c r="F126" t="s">
        <v>791</v>
      </c>
      <c r="G126" t="s">
        <v>792</v>
      </c>
      <c r="H126" t="s">
        <v>75</v>
      </c>
      <c r="I126" t="s">
        <v>57</v>
      </c>
      <c r="J126" t="s">
        <v>76</v>
      </c>
      <c r="K126" t="s">
        <v>88</v>
      </c>
      <c r="L126" t="s">
        <v>60</v>
      </c>
      <c r="M126" t="s">
        <v>60</v>
      </c>
      <c r="N126" t="s">
        <v>19</v>
      </c>
      <c r="P126" t="s">
        <v>61</v>
      </c>
      <c r="Q126" t="s">
        <v>62</v>
      </c>
      <c r="R126" t="s">
        <v>60</v>
      </c>
      <c r="S126" t="s">
        <v>60</v>
      </c>
      <c r="T126">
        <v>43280.428391203699</v>
      </c>
      <c r="U126">
        <v>43227</v>
      </c>
      <c r="V126">
        <v>43277</v>
      </c>
      <c r="W126">
        <v>44042</v>
      </c>
      <c r="X126" s="2">
        <v>337758</v>
      </c>
      <c r="Y126" t="s">
        <v>793</v>
      </c>
      <c r="Z126" t="s">
        <v>794</v>
      </c>
      <c r="AA126">
        <v>3152</v>
      </c>
      <c r="AB126" t="s">
        <v>64</v>
      </c>
      <c r="AC126" t="s">
        <v>195</v>
      </c>
      <c r="AD126" t="s">
        <v>66</v>
      </c>
      <c r="AE126" t="s">
        <v>196</v>
      </c>
      <c r="AF126">
        <v>20270</v>
      </c>
      <c r="AG126" t="s">
        <v>68</v>
      </c>
      <c r="AH126" t="s">
        <v>64</v>
      </c>
      <c r="AI126" t="s">
        <v>795</v>
      </c>
      <c r="AJ126" t="s">
        <v>68</v>
      </c>
      <c r="AK126" t="s">
        <v>70</v>
      </c>
    </row>
    <row r="127" spans="1:37">
      <c r="A127">
        <v>1</v>
      </c>
      <c r="B127" t="s">
        <v>51</v>
      </c>
      <c r="C127" t="s">
        <v>796</v>
      </c>
      <c r="D127" t="s">
        <v>797</v>
      </c>
      <c r="E127" t="s">
        <v>19</v>
      </c>
      <c r="F127" t="s">
        <v>263</v>
      </c>
      <c r="G127" t="s">
        <v>264</v>
      </c>
      <c r="H127" t="s">
        <v>75</v>
      </c>
      <c r="I127" t="s">
        <v>57</v>
      </c>
      <c r="J127" t="s">
        <v>76</v>
      </c>
      <c r="K127" t="s">
        <v>88</v>
      </c>
      <c r="L127" t="s">
        <v>60</v>
      </c>
      <c r="M127" t="s">
        <v>60</v>
      </c>
      <c r="N127" t="s">
        <v>19</v>
      </c>
      <c r="P127" t="s">
        <v>61</v>
      </c>
      <c r="Q127" t="s">
        <v>62</v>
      </c>
      <c r="R127" t="s">
        <v>60</v>
      </c>
      <c r="S127" t="s">
        <v>60</v>
      </c>
      <c r="T127">
        <v>43287.409351851798</v>
      </c>
      <c r="U127">
        <v>43227</v>
      </c>
      <c r="V127">
        <v>43280</v>
      </c>
      <c r="W127">
        <v>43805</v>
      </c>
      <c r="X127" s="2">
        <v>144697</v>
      </c>
      <c r="Y127" t="s">
        <v>265</v>
      </c>
      <c r="Z127" t="s">
        <v>798</v>
      </c>
      <c r="AA127">
        <v>6230</v>
      </c>
      <c r="AB127" t="s">
        <v>139</v>
      </c>
      <c r="AC127" t="s">
        <v>211</v>
      </c>
      <c r="AD127" t="s">
        <v>66</v>
      </c>
      <c r="AE127" t="s">
        <v>212</v>
      </c>
      <c r="AF127">
        <v>26348</v>
      </c>
      <c r="AG127" t="s">
        <v>68</v>
      </c>
      <c r="AH127" t="s">
        <v>139</v>
      </c>
      <c r="AI127" t="s">
        <v>266</v>
      </c>
      <c r="AJ127" t="s">
        <v>68</v>
      </c>
      <c r="AK127" t="s">
        <v>70</v>
      </c>
    </row>
    <row r="128" spans="1:37">
      <c r="A128">
        <v>1</v>
      </c>
      <c r="B128" t="s">
        <v>51</v>
      </c>
      <c r="C128" t="s">
        <v>799</v>
      </c>
      <c r="D128" t="s">
        <v>800</v>
      </c>
      <c r="E128" t="s">
        <v>19</v>
      </c>
      <c r="F128" t="s">
        <v>801</v>
      </c>
      <c r="G128" t="s">
        <v>802</v>
      </c>
      <c r="H128" t="s">
        <v>75</v>
      </c>
      <c r="I128" t="s">
        <v>57</v>
      </c>
      <c r="J128" t="s">
        <v>803</v>
      </c>
      <c r="K128" t="s">
        <v>88</v>
      </c>
      <c r="L128" t="s">
        <v>60</v>
      </c>
      <c r="M128" t="s">
        <v>60</v>
      </c>
      <c r="N128" t="s">
        <v>19</v>
      </c>
      <c r="P128" t="s">
        <v>61</v>
      </c>
      <c r="Q128" t="s">
        <v>62</v>
      </c>
      <c r="R128" t="s">
        <v>60</v>
      </c>
      <c r="S128" t="s">
        <v>60</v>
      </c>
      <c r="T128">
        <v>43280.416319444397</v>
      </c>
      <c r="U128">
        <v>43227</v>
      </c>
      <c r="V128">
        <v>43275</v>
      </c>
      <c r="W128">
        <v>43807</v>
      </c>
      <c r="X128" s="2">
        <v>267000</v>
      </c>
      <c r="Y128" t="s">
        <v>804</v>
      </c>
      <c r="Z128" t="s">
        <v>804</v>
      </c>
      <c r="AA128">
        <v>2750</v>
      </c>
      <c r="AB128" t="s">
        <v>79</v>
      </c>
      <c r="AC128" t="s">
        <v>1796</v>
      </c>
      <c r="AD128" t="s">
        <v>66</v>
      </c>
      <c r="AE128" t="s">
        <v>1797</v>
      </c>
      <c r="AF128">
        <v>9825</v>
      </c>
      <c r="AG128" t="s">
        <v>68</v>
      </c>
      <c r="AH128" t="s">
        <v>79</v>
      </c>
      <c r="AI128" t="s">
        <v>805</v>
      </c>
      <c r="AJ128" t="s">
        <v>68</v>
      </c>
      <c r="AK128" t="s">
        <v>70</v>
      </c>
    </row>
    <row r="129" spans="1:37">
      <c r="A129">
        <v>1</v>
      </c>
      <c r="B129" t="s">
        <v>51</v>
      </c>
      <c r="C129" t="s">
        <v>806</v>
      </c>
      <c r="D129" t="s">
        <v>807</v>
      </c>
      <c r="E129" t="s">
        <v>19</v>
      </c>
      <c r="F129" t="s">
        <v>808</v>
      </c>
      <c r="G129" t="s">
        <v>809</v>
      </c>
      <c r="H129" t="s">
        <v>75</v>
      </c>
      <c r="I129" t="s">
        <v>57</v>
      </c>
      <c r="J129" t="s">
        <v>76</v>
      </c>
      <c r="K129" t="s">
        <v>88</v>
      </c>
      <c r="L129" t="s">
        <v>60</v>
      </c>
      <c r="M129" t="s">
        <v>60</v>
      </c>
      <c r="N129" t="s">
        <v>19</v>
      </c>
      <c r="P129" t="s">
        <v>61</v>
      </c>
      <c r="Q129" t="s">
        <v>62</v>
      </c>
      <c r="R129" t="s">
        <v>60</v>
      </c>
      <c r="S129" t="s">
        <v>60</v>
      </c>
      <c r="T129">
        <v>43280.416331018503</v>
      </c>
      <c r="U129">
        <v>43227</v>
      </c>
      <c r="V129">
        <v>43275</v>
      </c>
      <c r="W129">
        <v>44082</v>
      </c>
      <c r="X129" s="2">
        <v>1000000</v>
      </c>
      <c r="Y129" t="s">
        <v>810</v>
      </c>
      <c r="Z129" t="s">
        <v>810</v>
      </c>
      <c r="AA129">
        <v>4510</v>
      </c>
      <c r="AB129" t="s">
        <v>99</v>
      </c>
      <c r="AC129" t="s">
        <v>811</v>
      </c>
      <c r="AD129" t="s">
        <v>101</v>
      </c>
      <c r="AE129" t="s">
        <v>812</v>
      </c>
      <c r="AF129">
        <v>6525</v>
      </c>
      <c r="AG129" t="s">
        <v>68</v>
      </c>
      <c r="AH129" t="s">
        <v>99</v>
      </c>
      <c r="AI129" t="s">
        <v>813</v>
      </c>
      <c r="AJ129" t="s">
        <v>68</v>
      </c>
      <c r="AK129" t="s">
        <v>70</v>
      </c>
    </row>
    <row r="130" spans="1:37">
      <c r="A130">
        <v>1</v>
      </c>
      <c r="B130" t="s">
        <v>51</v>
      </c>
      <c r="C130" t="s">
        <v>814</v>
      </c>
      <c r="D130" t="s">
        <v>815</v>
      </c>
      <c r="E130" t="s">
        <v>19</v>
      </c>
      <c r="F130" t="s">
        <v>816</v>
      </c>
      <c r="G130" t="s">
        <v>817</v>
      </c>
      <c r="H130" t="s">
        <v>75</v>
      </c>
      <c r="I130" t="s">
        <v>57</v>
      </c>
      <c r="J130" t="s">
        <v>76</v>
      </c>
      <c r="K130" t="s">
        <v>88</v>
      </c>
      <c r="L130" t="s">
        <v>60</v>
      </c>
      <c r="M130" t="s">
        <v>60</v>
      </c>
      <c r="N130" t="s">
        <v>19</v>
      </c>
      <c r="P130" t="s">
        <v>61</v>
      </c>
      <c r="Q130" t="s">
        <v>62</v>
      </c>
      <c r="R130" t="s">
        <v>60</v>
      </c>
      <c r="S130" t="s">
        <v>60</v>
      </c>
      <c r="T130">
        <v>43280.416342592602</v>
      </c>
      <c r="U130">
        <v>43227</v>
      </c>
      <c r="V130">
        <v>43276</v>
      </c>
      <c r="W130">
        <v>43626</v>
      </c>
      <c r="X130" s="2">
        <v>84233</v>
      </c>
      <c r="Y130" t="s">
        <v>818</v>
      </c>
      <c r="Z130" t="s">
        <v>818</v>
      </c>
      <c r="AA130">
        <v>2580</v>
      </c>
      <c r="AB130" t="s">
        <v>79</v>
      </c>
      <c r="AC130" t="s">
        <v>109</v>
      </c>
      <c r="AD130" t="s">
        <v>81</v>
      </c>
      <c r="AE130" t="s">
        <v>110</v>
      </c>
      <c r="AF130">
        <v>27724</v>
      </c>
      <c r="AG130" t="s">
        <v>68</v>
      </c>
      <c r="AH130" t="s">
        <v>79</v>
      </c>
      <c r="AI130" t="s">
        <v>819</v>
      </c>
      <c r="AJ130" t="s">
        <v>68</v>
      </c>
      <c r="AK130" t="s">
        <v>70</v>
      </c>
    </row>
    <row r="131" spans="1:37">
      <c r="A131">
        <v>1</v>
      </c>
      <c r="B131" t="s">
        <v>51</v>
      </c>
      <c r="C131" t="s">
        <v>820</v>
      </c>
      <c r="D131" t="s">
        <v>821</v>
      </c>
      <c r="E131" t="s">
        <v>19</v>
      </c>
      <c r="F131" t="s">
        <v>822</v>
      </c>
      <c r="G131" t="s">
        <v>823</v>
      </c>
      <c r="H131" t="s">
        <v>75</v>
      </c>
      <c r="I131" t="s">
        <v>57</v>
      </c>
      <c r="J131" t="s">
        <v>76</v>
      </c>
      <c r="K131" t="s">
        <v>88</v>
      </c>
      <c r="L131" t="s">
        <v>60</v>
      </c>
      <c r="M131" t="s">
        <v>60</v>
      </c>
      <c r="N131" t="s">
        <v>19</v>
      </c>
      <c r="P131" t="s">
        <v>61</v>
      </c>
      <c r="Q131" t="s">
        <v>62</v>
      </c>
      <c r="R131" t="s">
        <v>60</v>
      </c>
      <c r="S131" t="s">
        <v>60</v>
      </c>
      <c r="T131">
        <v>43280.416365740697</v>
      </c>
      <c r="U131">
        <v>43227</v>
      </c>
      <c r="V131">
        <v>43276</v>
      </c>
      <c r="W131">
        <v>43809</v>
      </c>
      <c r="X131" s="2">
        <v>200000</v>
      </c>
      <c r="Y131" t="s">
        <v>824</v>
      </c>
      <c r="Z131" t="s">
        <v>825</v>
      </c>
      <c r="AA131">
        <v>7000</v>
      </c>
      <c r="AB131" t="s">
        <v>826</v>
      </c>
      <c r="AC131" t="s">
        <v>3181</v>
      </c>
      <c r="AD131" t="s">
        <v>2619</v>
      </c>
      <c r="AE131" t="s">
        <v>3182</v>
      </c>
      <c r="AF131">
        <v>29845</v>
      </c>
      <c r="AG131" t="s">
        <v>68</v>
      </c>
      <c r="AH131" t="s">
        <v>826</v>
      </c>
      <c r="AI131" t="s">
        <v>827</v>
      </c>
      <c r="AJ131" t="s">
        <v>68</v>
      </c>
      <c r="AK131" t="s">
        <v>70</v>
      </c>
    </row>
    <row r="132" spans="1:37">
      <c r="A132">
        <v>1</v>
      </c>
      <c r="B132" t="s">
        <v>51</v>
      </c>
      <c r="C132" t="s">
        <v>828</v>
      </c>
      <c r="D132" t="s">
        <v>829</v>
      </c>
      <c r="E132" t="s">
        <v>19</v>
      </c>
      <c r="F132" t="s">
        <v>830</v>
      </c>
      <c r="G132" t="s">
        <v>831</v>
      </c>
      <c r="H132" t="s">
        <v>75</v>
      </c>
      <c r="I132" t="s">
        <v>57</v>
      </c>
      <c r="J132" t="s">
        <v>832</v>
      </c>
      <c r="K132" t="s">
        <v>833</v>
      </c>
      <c r="L132" t="s">
        <v>60</v>
      </c>
      <c r="M132" t="s">
        <v>60</v>
      </c>
      <c r="N132" t="s">
        <v>19</v>
      </c>
      <c r="P132" t="s">
        <v>61</v>
      </c>
      <c r="Q132" t="s">
        <v>62</v>
      </c>
      <c r="R132" t="s">
        <v>60</v>
      </c>
      <c r="S132" t="s">
        <v>60</v>
      </c>
      <c r="T132">
        <v>43280.416377314803</v>
      </c>
      <c r="U132">
        <v>43227</v>
      </c>
      <c r="V132">
        <v>43275</v>
      </c>
      <c r="W132">
        <v>43775</v>
      </c>
      <c r="X132" s="2">
        <v>75472</v>
      </c>
      <c r="Y132" t="s">
        <v>834</v>
      </c>
      <c r="Z132" t="s">
        <v>834</v>
      </c>
      <c r="AA132">
        <v>6208</v>
      </c>
      <c r="AB132" t="s">
        <v>139</v>
      </c>
      <c r="AC132" t="s">
        <v>258</v>
      </c>
      <c r="AD132" t="s">
        <v>66</v>
      </c>
      <c r="AE132" t="s">
        <v>259</v>
      </c>
      <c r="AF132">
        <v>21002</v>
      </c>
      <c r="AG132" t="s">
        <v>68</v>
      </c>
      <c r="AH132" t="s">
        <v>139</v>
      </c>
      <c r="AI132" t="s">
        <v>835</v>
      </c>
      <c r="AJ132" t="s">
        <v>68</v>
      </c>
      <c r="AK132" t="s">
        <v>70</v>
      </c>
    </row>
    <row r="133" spans="1:37">
      <c r="A133">
        <v>1</v>
      </c>
      <c r="B133" t="s">
        <v>51</v>
      </c>
      <c r="C133" t="s">
        <v>836</v>
      </c>
      <c r="D133" t="s">
        <v>837</v>
      </c>
      <c r="E133" t="s">
        <v>19</v>
      </c>
      <c r="F133" t="s">
        <v>838</v>
      </c>
      <c r="G133" t="s">
        <v>839</v>
      </c>
      <c r="H133" t="s">
        <v>75</v>
      </c>
      <c r="I133" t="s">
        <v>57</v>
      </c>
      <c r="J133" t="s">
        <v>76</v>
      </c>
      <c r="K133" t="s">
        <v>88</v>
      </c>
      <c r="L133" t="s">
        <v>60</v>
      </c>
      <c r="M133" t="s">
        <v>60</v>
      </c>
      <c r="N133" t="s">
        <v>19</v>
      </c>
      <c r="P133" t="s">
        <v>61</v>
      </c>
      <c r="Q133" t="s">
        <v>62</v>
      </c>
      <c r="R133" t="s">
        <v>60</v>
      </c>
      <c r="S133" t="s">
        <v>60</v>
      </c>
      <c r="T133">
        <v>43280.416388888902</v>
      </c>
      <c r="U133">
        <v>43227</v>
      </c>
      <c r="V133">
        <v>43271</v>
      </c>
      <c r="W133">
        <v>43838</v>
      </c>
      <c r="X133" s="2">
        <v>77930</v>
      </c>
      <c r="Y133" t="s">
        <v>840</v>
      </c>
      <c r="Z133" t="s">
        <v>840</v>
      </c>
      <c r="AA133">
        <v>2400</v>
      </c>
      <c r="AB133" t="s">
        <v>79</v>
      </c>
      <c r="AC133" t="s">
        <v>302</v>
      </c>
      <c r="AD133" t="s">
        <v>81</v>
      </c>
      <c r="AE133" t="s">
        <v>303</v>
      </c>
      <c r="AF133">
        <v>31766</v>
      </c>
      <c r="AG133" t="s">
        <v>68</v>
      </c>
      <c r="AH133" t="s">
        <v>79</v>
      </c>
      <c r="AI133" t="s">
        <v>841</v>
      </c>
      <c r="AJ133" t="s">
        <v>68</v>
      </c>
      <c r="AK133" t="s">
        <v>70</v>
      </c>
    </row>
    <row r="134" spans="1:37">
      <c r="A134">
        <v>1</v>
      </c>
      <c r="B134" t="s">
        <v>51</v>
      </c>
      <c r="C134" t="s">
        <v>842</v>
      </c>
      <c r="D134" t="s">
        <v>843</v>
      </c>
      <c r="E134" t="s">
        <v>19</v>
      </c>
      <c r="F134" t="s">
        <v>844</v>
      </c>
      <c r="G134" t="s">
        <v>845</v>
      </c>
      <c r="H134" t="s">
        <v>75</v>
      </c>
      <c r="I134" t="s">
        <v>57</v>
      </c>
      <c r="J134" t="s">
        <v>76</v>
      </c>
      <c r="K134" t="s">
        <v>315</v>
      </c>
      <c r="L134" t="s">
        <v>60</v>
      </c>
      <c r="M134" t="s">
        <v>60</v>
      </c>
      <c r="N134" t="s">
        <v>19</v>
      </c>
      <c r="P134" t="s">
        <v>61</v>
      </c>
      <c r="Q134" t="s">
        <v>62</v>
      </c>
      <c r="R134" t="s">
        <v>60</v>
      </c>
      <c r="S134" t="s">
        <v>60</v>
      </c>
      <c r="T134">
        <v>43280.416412036997</v>
      </c>
      <c r="U134">
        <v>43227</v>
      </c>
      <c r="V134">
        <v>43276</v>
      </c>
      <c r="W134">
        <v>44116</v>
      </c>
      <c r="X134" s="2">
        <v>932624</v>
      </c>
      <c r="Y134" t="s">
        <v>846</v>
      </c>
      <c r="Z134" t="s">
        <v>846</v>
      </c>
      <c r="AA134">
        <v>4225</v>
      </c>
      <c r="AB134" t="s">
        <v>99</v>
      </c>
      <c r="AC134" t="s">
        <v>735</v>
      </c>
      <c r="AD134" t="s">
        <v>101</v>
      </c>
      <c r="AE134" t="s">
        <v>736</v>
      </c>
      <c r="AF134">
        <v>22569</v>
      </c>
      <c r="AG134" t="s">
        <v>68</v>
      </c>
      <c r="AH134" t="s">
        <v>99</v>
      </c>
      <c r="AI134" t="s">
        <v>847</v>
      </c>
      <c r="AJ134" t="s">
        <v>68</v>
      </c>
      <c r="AK134" t="s">
        <v>70</v>
      </c>
    </row>
    <row r="135" spans="1:37">
      <c r="A135">
        <v>1</v>
      </c>
      <c r="B135" t="s">
        <v>51</v>
      </c>
      <c r="C135" t="s">
        <v>848</v>
      </c>
      <c r="D135" t="s">
        <v>849</v>
      </c>
      <c r="E135" t="s">
        <v>19</v>
      </c>
      <c r="F135" t="s">
        <v>850</v>
      </c>
      <c r="G135" t="s">
        <v>851</v>
      </c>
      <c r="H135" t="s">
        <v>75</v>
      </c>
      <c r="I135" t="s">
        <v>57</v>
      </c>
      <c r="J135" t="s">
        <v>76</v>
      </c>
      <c r="K135" t="s">
        <v>315</v>
      </c>
      <c r="L135" t="s">
        <v>60</v>
      </c>
      <c r="M135" t="s">
        <v>60</v>
      </c>
      <c r="N135" t="s">
        <v>19</v>
      </c>
      <c r="P135" t="s">
        <v>61</v>
      </c>
      <c r="Q135" t="s">
        <v>62</v>
      </c>
      <c r="R135" t="s">
        <v>60</v>
      </c>
      <c r="S135" t="s">
        <v>60</v>
      </c>
      <c r="T135">
        <v>43280.416423611103</v>
      </c>
      <c r="U135">
        <v>43227</v>
      </c>
      <c r="V135">
        <v>43275</v>
      </c>
      <c r="W135">
        <v>43709</v>
      </c>
      <c r="X135" s="2">
        <v>81840</v>
      </c>
      <c r="Y135" t="s">
        <v>852</v>
      </c>
      <c r="Z135" t="s">
        <v>852</v>
      </c>
      <c r="AA135">
        <v>6383</v>
      </c>
      <c r="AB135" t="s">
        <v>139</v>
      </c>
      <c r="AC135" t="s">
        <v>228</v>
      </c>
      <c r="AD135" t="s">
        <v>66</v>
      </c>
      <c r="AE135" t="s">
        <v>229</v>
      </c>
      <c r="AF135">
        <v>22943</v>
      </c>
      <c r="AG135" t="s">
        <v>68</v>
      </c>
      <c r="AH135" t="s">
        <v>139</v>
      </c>
      <c r="AI135" t="s">
        <v>853</v>
      </c>
      <c r="AJ135" t="s">
        <v>68</v>
      </c>
      <c r="AK135" t="s">
        <v>70</v>
      </c>
    </row>
    <row r="136" spans="1:37">
      <c r="A136">
        <v>1</v>
      </c>
      <c r="B136" t="s">
        <v>51</v>
      </c>
      <c r="C136" t="s">
        <v>854</v>
      </c>
      <c r="D136" t="s">
        <v>855</v>
      </c>
      <c r="E136" t="s">
        <v>19</v>
      </c>
      <c r="F136" t="s">
        <v>856</v>
      </c>
      <c r="G136" t="s">
        <v>857</v>
      </c>
      <c r="H136" t="s">
        <v>75</v>
      </c>
      <c r="I136" t="s">
        <v>57</v>
      </c>
      <c r="J136" t="s">
        <v>76</v>
      </c>
      <c r="K136" t="s">
        <v>88</v>
      </c>
      <c r="L136" t="s">
        <v>60</v>
      </c>
      <c r="M136" t="s">
        <v>60</v>
      </c>
      <c r="N136" t="s">
        <v>19</v>
      </c>
      <c r="P136" t="s">
        <v>61</v>
      </c>
      <c r="Q136" t="s">
        <v>62</v>
      </c>
      <c r="R136" t="s">
        <v>60</v>
      </c>
      <c r="S136" t="s">
        <v>60</v>
      </c>
      <c r="T136">
        <v>43280.4164467593</v>
      </c>
      <c r="U136">
        <v>43227</v>
      </c>
      <c r="V136">
        <v>43276</v>
      </c>
      <c r="W136">
        <v>43507</v>
      </c>
      <c r="X136" s="2">
        <v>53605.2</v>
      </c>
      <c r="Y136" t="s">
        <v>858</v>
      </c>
      <c r="Z136" t="s">
        <v>858</v>
      </c>
      <c r="AA136">
        <v>6060</v>
      </c>
      <c r="AB136" t="s">
        <v>139</v>
      </c>
      <c r="AC136" t="s">
        <v>859</v>
      </c>
      <c r="AD136" t="s">
        <v>66</v>
      </c>
      <c r="AE136" t="s">
        <v>860</v>
      </c>
      <c r="AF136">
        <v>9799</v>
      </c>
      <c r="AG136" t="s">
        <v>68</v>
      </c>
      <c r="AH136" t="s">
        <v>139</v>
      </c>
      <c r="AI136" t="s">
        <v>861</v>
      </c>
      <c r="AJ136" t="s">
        <v>68</v>
      </c>
      <c r="AK136" t="s">
        <v>70</v>
      </c>
    </row>
    <row r="137" spans="1:37">
      <c r="A137">
        <v>1</v>
      </c>
      <c r="B137" t="s">
        <v>51</v>
      </c>
      <c r="C137" t="s">
        <v>862</v>
      </c>
      <c r="D137" t="s">
        <v>863</v>
      </c>
      <c r="E137" t="s">
        <v>19</v>
      </c>
      <c r="F137" t="s">
        <v>864</v>
      </c>
      <c r="G137" t="s">
        <v>865</v>
      </c>
      <c r="H137" t="s">
        <v>75</v>
      </c>
      <c r="I137" t="s">
        <v>57</v>
      </c>
      <c r="J137" t="s">
        <v>76</v>
      </c>
      <c r="K137" t="s">
        <v>88</v>
      </c>
      <c r="L137" t="s">
        <v>60</v>
      </c>
      <c r="M137" t="s">
        <v>60</v>
      </c>
      <c r="N137" t="s">
        <v>19</v>
      </c>
      <c r="P137" t="s">
        <v>61</v>
      </c>
      <c r="Q137" t="s">
        <v>62</v>
      </c>
      <c r="R137" t="s">
        <v>60</v>
      </c>
      <c r="S137" t="s">
        <v>60</v>
      </c>
      <c r="T137">
        <v>43280.416458333297</v>
      </c>
      <c r="U137">
        <v>43227</v>
      </c>
      <c r="V137">
        <v>43276</v>
      </c>
      <c r="W137">
        <v>43675</v>
      </c>
      <c r="X137" s="2">
        <v>214190</v>
      </c>
      <c r="Y137" t="s">
        <v>866</v>
      </c>
      <c r="Z137" t="s">
        <v>866</v>
      </c>
      <c r="AA137">
        <v>6701</v>
      </c>
      <c r="AB137" t="s">
        <v>139</v>
      </c>
      <c r="AC137" t="s">
        <v>228</v>
      </c>
      <c r="AD137" t="s">
        <v>66</v>
      </c>
      <c r="AE137" t="s">
        <v>229</v>
      </c>
      <c r="AF137">
        <v>22943</v>
      </c>
      <c r="AG137" t="s">
        <v>68</v>
      </c>
      <c r="AH137" t="s">
        <v>139</v>
      </c>
      <c r="AI137" t="s">
        <v>867</v>
      </c>
      <c r="AJ137" t="s">
        <v>68</v>
      </c>
      <c r="AK137" t="s">
        <v>70</v>
      </c>
    </row>
    <row r="138" spans="1:37">
      <c r="A138">
        <v>1</v>
      </c>
      <c r="B138" t="s">
        <v>51</v>
      </c>
      <c r="C138" t="s">
        <v>868</v>
      </c>
      <c r="D138" t="s">
        <v>869</v>
      </c>
      <c r="E138" t="s">
        <v>19</v>
      </c>
      <c r="F138" t="s">
        <v>870</v>
      </c>
      <c r="G138" t="s">
        <v>871</v>
      </c>
      <c r="H138" t="s">
        <v>75</v>
      </c>
      <c r="I138" t="s">
        <v>57</v>
      </c>
      <c r="J138" t="s">
        <v>76</v>
      </c>
      <c r="K138" t="s">
        <v>315</v>
      </c>
      <c r="L138" t="s">
        <v>60</v>
      </c>
      <c r="M138" t="s">
        <v>60</v>
      </c>
      <c r="N138" t="s">
        <v>19</v>
      </c>
      <c r="P138" t="s">
        <v>61</v>
      </c>
      <c r="Q138" t="s">
        <v>62</v>
      </c>
      <c r="R138" t="s">
        <v>60</v>
      </c>
      <c r="S138" t="s">
        <v>60</v>
      </c>
      <c r="T138">
        <v>43280.416469907403</v>
      </c>
      <c r="U138">
        <v>43227</v>
      </c>
      <c r="V138">
        <v>43276</v>
      </c>
      <c r="W138">
        <v>43886</v>
      </c>
      <c r="X138" s="2">
        <v>223300</v>
      </c>
      <c r="Y138" t="s">
        <v>872</v>
      </c>
      <c r="Z138" t="s">
        <v>872</v>
      </c>
      <c r="AA138">
        <v>2571</v>
      </c>
      <c r="AB138" t="s">
        <v>79</v>
      </c>
      <c r="AC138" t="s">
        <v>336</v>
      </c>
      <c r="AD138" t="s">
        <v>66</v>
      </c>
      <c r="AE138" t="s">
        <v>337</v>
      </c>
      <c r="AF138">
        <v>26612</v>
      </c>
      <c r="AG138" t="s">
        <v>68</v>
      </c>
      <c r="AH138" t="s">
        <v>79</v>
      </c>
      <c r="AI138" t="s">
        <v>873</v>
      </c>
      <c r="AJ138" t="s">
        <v>68</v>
      </c>
      <c r="AK138" t="s">
        <v>70</v>
      </c>
    </row>
    <row r="139" spans="1:37">
      <c r="A139">
        <v>1</v>
      </c>
      <c r="B139" t="s">
        <v>51</v>
      </c>
      <c r="C139" t="s">
        <v>874</v>
      </c>
      <c r="D139" t="s">
        <v>875</v>
      </c>
      <c r="E139" t="s">
        <v>19</v>
      </c>
      <c r="F139" t="s">
        <v>876</v>
      </c>
      <c r="G139" t="s">
        <v>877</v>
      </c>
      <c r="H139" t="s">
        <v>75</v>
      </c>
      <c r="I139" t="s">
        <v>57</v>
      </c>
      <c r="J139" t="s">
        <v>76</v>
      </c>
      <c r="K139" t="s">
        <v>88</v>
      </c>
      <c r="L139" t="s">
        <v>60</v>
      </c>
      <c r="M139" t="s">
        <v>60</v>
      </c>
      <c r="N139" t="s">
        <v>19</v>
      </c>
      <c r="P139" t="s">
        <v>61</v>
      </c>
      <c r="Q139" t="s">
        <v>62</v>
      </c>
      <c r="R139" t="s">
        <v>60</v>
      </c>
      <c r="S139" t="s">
        <v>60</v>
      </c>
      <c r="T139">
        <v>43280.416481481501</v>
      </c>
      <c r="U139">
        <v>43227</v>
      </c>
      <c r="V139">
        <v>43275</v>
      </c>
      <c r="W139">
        <v>43951</v>
      </c>
      <c r="X139" s="2">
        <v>928390</v>
      </c>
      <c r="Y139" t="s">
        <v>878</v>
      </c>
      <c r="Z139" t="s">
        <v>878</v>
      </c>
      <c r="AA139">
        <v>6160</v>
      </c>
      <c r="AB139" t="s">
        <v>139</v>
      </c>
      <c r="AC139" t="s">
        <v>598</v>
      </c>
      <c r="AD139" t="s">
        <v>91</v>
      </c>
      <c r="AE139" t="s">
        <v>599</v>
      </c>
      <c r="AF139">
        <v>12601</v>
      </c>
      <c r="AG139" t="s">
        <v>68</v>
      </c>
      <c r="AH139" t="s">
        <v>139</v>
      </c>
      <c r="AI139" t="s">
        <v>879</v>
      </c>
      <c r="AJ139" t="s">
        <v>68</v>
      </c>
      <c r="AK139" t="s">
        <v>70</v>
      </c>
    </row>
    <row r="140" spans="1:37">
      <c r="A140">
        <v>1</v>
      </c>
      <c r="B140" t="s">
        <v>51</v>
      </c>
      <c r="C140" t="s">
        <v>880</v>
      </c>
      <c r="D140" t="s">
        <v>881</v>
      </c>
      <c r="E140" t="s">
        <v>19</v>
      </c>
      <c r="F140" t="s">
        <v>882</v>
      </c>
      <c r="G140" t="s">
        <v>883</v>
      </c>
      <c r="H140" t="s">
        <v>75</v>
      </c>
      <c r="I140" t="s">
        <v>57</v>
      </c>
      <c r="J140" t="s">
        <v>76</v>
      </c>
      <c r="K140" t="s">
        <v>88</v>
      </c>
      <c r="L140" t="s">
        <v>60</v>
      </c>
      <c r="M140" t="s">
        <v>60</v>
      </c>
      <c r="N140" t="s">
        <v>19</v>
      </c>
      <c r="P140" t="s">
        <v>61</v>
      </c>
      <c r="Q140" t="s">
        <v>62</v>
      </c>
      <c r="R140" t="s">
        <v>60</v>
      </c>
      <c r="S140" t="s">
        <v>60</v>
      </c>
      <c r="T140">
        <v>43280.4164930556</v>
      </c>
      <c r="U140">
        <v>43227</v>
      </c>
      <c r="V140">
        <v>43275</v>
      </c>
      <c r="W140">
        <v>44022</v>
      </c>
      <c r="X140" s="2">
        <v>29223.37</v>
      </c>
      <c r="Y140" t="s">
        <v>884</v>
      </c>
      <c r="Z140" t="s">
        <v>884</v>
      </c>
      <c r="AA140">
        <v>6333</v>
      </c>
      <c r="AB140" t="s">
        <v>139</v>
      </c>
      <c r="AC140" t="s">
        <v>286</v>
      </c>
      <c r="AD140" t="s">
        <v>66</v>
      </c>
      <c r="AE140" t="s">
        <v>287</v>
      </c>
      <c r="AF140">
        <v>24885</v>
      </c>
      <c r="AG140" t="s">
        <v>68</v>
      </c>
      <c r="AH140" t="s">
        <v>139</v>
      </c>
      <c r="AI140" t="s">
        <v>885</v>
      </c>
      <c r="AJ140" t="s">
        <v>68</v>
      </c>
      <c r="AK140" t="s">
        <v>70</v>
      </c>
    </row>
    <row r="141" spans="1:37">
      <c r="A141">
        <v>1</v>
      </c>
      <c r="B141" t="s">
        <v>51</v>
      </c>
      <c r="C141" t="s">
        <v>886</v>
      </c>
      <c r="D141" t="s">
        <v>887</v>
      </c>
      <c r="E141" t="s">
        <v>19</v>
      </c>
      <c r="F141" t="s">
        <v>830</v>
      </c>
      <c r="G141" t="s">
        <v>831</v>
      </c>
      <c r="H141" t="s">
        <v>75</v>
      </c>
      <c r="I141" t="s">
        <v>57</v>
      </c>
      <c r="J141" t="s">
        <v>76</v>
      </c>
      <c r="K141" t="s">
        <v>88</v>
      </c>
      <c r="L141" t="s">
        <v>60</v>
      </c>
      <c r="M141" t="s">
        <v>60</v>
      </c>
      <c r="N141" t="s">
        <v>19</v>
      </c>
      <c r="P141" t="s">
        <v>61</v>
      </c>
      <c r="Q141" t="s">
        <v>62</v>
      </c>
      <c r="R141" t="s">
        <v>60</v>
      </c>
      <c r="S141" t="s">
        <v>60</v>
      </c>
      <c r="T141">
        <v>43280.428414351903</v>
      </c>
      <c r="U141">
        <v>43227</v>
      </c>
      <c r="V141">
        <v>43277</v>
      </c>
      <c r="W141">
        <v>43720</v>
      </c>
      <c r="X141" s="2">
        <v>89110</v>
      </c>
      <c r="Y141" t="s">
        <v>834</v>
      </c>
      <c r="Z141" t="s">
        <v>834</v>
      </c>
      <c r="AA141">
        <v>6208</v>
      </c>
      <c r="AB141" t="s">
        <v>139</v>
      </c>
      <c r="AC141" t="s">
        <v>258</v>
      </c>
      <c r="AD141" t="s">
        <v>66</v>
      </c>
      <c r="AE141" t="s">
        <v>259</v>
      </c>
      <c r="AF141">
        <v>21002</v>
      </c>
      <c r="AG141" t="s">
        <v>68</v>
      </c>
      <c r="AH141" t="s">
        <v>139</v>
      </c>
      <c r="AI141" t="s">
        <v>835</v>
      </c>
      <c r="AJ141" t="s">
        <v>68</v>
      </c>
      <c r="AK141" t="s">
        <v>70</v>
      </c>
    </row>
    <row r="142" spans="1:37">
      <c r="A142">
        <v>1</v>
      </c>
      <c r="B142" t="s">
        <v>51</v>
      </c>
      <c r="C142" t="s">
        <v>888</v>
      </c>
      <c r="D142" t="s">
        <v>889</v>
      </c>
      <c r="E142" t="s">
        <v>19</v>
      </c>
      <c r="F142" t="s">
        <v>890</v>
      </c>
      <c r="G142" t="s">
        <v>891</v>
      </c>
      <c r="H142" t="s">
        <v>75</v>
      </c>
      <c r="I142" t="s">
        <v>57</v>
      </c>
      <c r="J142" t="s">
        <v>76</v>
      </c>
      <c r="K142" t="s">
        <v>328</v>
      </c>
      <c r="L142" t="s">
        <v>60</v>
      </c>
      <c r="M142" t="s">
        <v>60</v>
      </c>
      <c r="N142" t="s">
        <v>19</v>
      </c>
      <c r="P142" t="s">
        <v>61</v>
      </c>
      <c r="Q142" t="s">
        <v>62</v>
      </c>
      <c r="R142" t="s">
        <v>60</v>
      </c>
      <c r="S142" t="s">
        <v>60</v>
      </c>
      <c r="T142">
        <v>43280.4284259259</v>
      </c>
      <c r="U142">
        <v>43227</v>
      </c>
      <c r="V142">
        <v>43277</v>
      </c>
      <c r="W142">
        <v>43408</v>
      </c>
      <c r="X142" s="2">
        <v>216370</v>
      </c>
      <c r="Y142" t="s">
        <v>892</v>
      </c>
      <c r="Z142" t="s">
        <v>892</v>
      </c>
      <c r="AA142">
        <v>4812</v>
      </c>
      <c r="AB142" t="s">
        <v>99</v>
      </c>
      <c r="AC142" t="s">
        <v>893</v>
      </c>
      <c r="AD142" t="s">
        <v>101</v>
      </c>
      <c r="AE142" t="s">
        <v>894</v>
      </c>
      <c r="AF142">
        <v>15365</v>
      </c>
      <c r="AG142" t="s">
        <v>68</v>
      </c>
      <c r="AH142" t="s">
        <v>99</v>
      </c>
      <c r="AI142" t="s">
        <v>895</v>
      </c>
      <c r="AJ142" t="s">
        <v>68</v>
      </c>
      <c r="AK142" t="s">
        <v>70</v>
      </c>
    </row>
    <row r="143" spans="1:37">
      <c r="A143">
        <v>1</v>
      </c>
      <c r="B143" t="s">
        <v>51</v>
      </c>
      <c r="C143" t="s">
        <v>896</v>
      </c>
      <c r="D143" t="s">
        <v>897</v>
      </c>
      <c r="E143" t="s">
        <v>19</v>
      </c>
      <c r="F143" t="s">
        <v>898</v>
      </c>
      <c r="G143" t="s">
        <v>899</v>
      </c>
      <c r="H143" t="s">
        <v>75</v>
      </c>
      <c r="I143" t="s">
        <v>57</v>
      </c>
      <c r="J143" t="s">
        <v>76</v>
      </c>
      <c r="K143" t="s">
        <v>77</v>
      </c>
      <c r="L143" t="s">
        <v>60</v>
      </c>
      <c r="M143" t="s">
        <v>60</v>
      </c>
      <c r="N143" t="s">
        <v>19</v>
      </c>
      <c r="P143" t="s">
        <v>61</v>
      </c>
      <c r="Q143" t="s">
        <v>62</v>
      </c>
      <c r="R143" t="s">
        <v>60</v>
      </c>
      <c r="S143" t="s">
        <v>60</v>
      </c>
      <c r="T143">
        <v>43280.428437499999</v>
      </c>
      <c r="U143">
        <v>43227</v>
      </c>
      <c r="V143">
        <v>43277</v>
      </c>
      <c r="W143">
        <v>43861</v>
      </c>
      <c r="X143" s="2">
        <v>807048</v>
      </c>
      <c r="Y143" t="s">
        <v>604</v>
      </c>
      <c r="Z143" t="s">
        <v>604</v>
      </c>
      <c r="AA143">
        <v>870</v>
      </c>
      <c r="AB143" t="s">
        <v>219</v>
      </c>
      <c r="AC143" t="s">
        <v>220</v>
      </c>
      <c r="AD143" t="s">
        <v>91</v>
      </c>
      <c r="AE143" t="s">
        <v>221</v>
      </c>
      <c r="AF143">
        <v>5292</v>
      </c>
      <c r="AG143" t="s">
        <v>68</v>
      </c>
      <c r="AH143" t="s">
        <v>219</v>
      </c>
      <c r="AI143" t="s">
        <v>605</v>
      </c>
      <c r="AJ143" t="s">
        <v>68</v>
      </c>
      <c r="AK143" t="s">
        <v>70</v>
      </c>
    </row>
    <row r="144" spans="1:37">
      <c r="A144">
        <v>1</v>
      </c>
      <c r="B144" t="s">
        <v>51</v>
      </c>
      <c r="C144" t="s">
        <v>900</v>
      </c>
      <c r="D144" t="s">
        <v>901</v>
      </c>
      <c r="E144" t="s">
        <v>19</v>
      </c>
      <c r="F144" t="s">
        <v>902</v>
      </c>
      <c r="G144" t="s">
        <v>903</v>
      </c>
      <c r="H144" t="s">
        <v>75</v>
      </c>
      <c r="I144" t="s">
        <v>57</v>
      </c>
      <c r="J144" t="s">
        <v>76</v>
      </c>
      <c r="K144" t="s">
        <v>88</v>
      </c>
      <c r="L144" t="s">
        <v>60</v>
      </c>
      <c r="M144" t="s">
        <v>60</v>
      </c>
      <c r="N144" t="s">
        <v>19</v>
      </c>
      <c r="P144" t="s">
        <v>61</v>
      </c>
      <c r="Q144" t="s">
        <v>62</v>
      </c>
      <c r="R144" t="s">
        <v>60</v>
      </c>
      <c r="S144" t="s">
        <v>60</v>
      </c>
      <c r="T144">
        <v>43280.428449074097</v>
      </c>
      <c r="U144">
        <v>43227</v>
      </c>
      <c r="V144">
        <v>43277</v>
      </c>
      <c r="W144">
        <v>43874</v>
      </c>
      <c r="X144" s="2">
        <v>582091</v>
      </c>
      <c r="Y144" t="s">
        <v>904</v>
      </c>
      <c r="Z144" t="s">
        <v>904</v>
      </c>
      <c r="AA144">
        <v>4895</v>
      </c>
      <c r="AB144" t="s">
        <v>99</v>
      </c>
      <c r="AC144" t="s">
        <v>905</v>
      </c>
      <c r="AD144" t="s">
        <v>101</v>
      </c>
      <c r="AE144" t="s">
        <v>906</v>
      </c>
      <c r="AF144">
        <v>7491</v>
      </c>
      <c r="AG144" t="s">
        <v>68</v>
      </c>
      <c r="AH144" t="s">
        <v>99</v>
      </c>
      <c r="AI144" t="s">
        <v>907</v>
      </c>
      <c r="AJ144" t="s">
        <v>68</v>
      </c>
      <c r="AK144" t="s">
        <v>70</v>
      </c>
    </row>
    <row r="145" spans="1:37">
      <c r="A145">
        <v>1</v>
      </c>
      <c r="B145" t="s">
        <v>51</v>
      </c>
      <c r="C145" t="s">
        <v>908</v>
      </c>
      <c r="D145" t="s">
        <v>909</v>
      </c>
      <c r="E145" t="s">
        <v>19</v>
      </c>
      <c r="F145" t="s">
        <v>910</v>
      </c>
      <c r="G145" t="s">
        <v>911</v>
      </c>
      <c r="H145" t="s">
        <v>75</v>
      </c>
      <c r="I145" t="s">
        <v>57</v>
      </c>
      <c r="J145" t="s">
        <v>76</v>
      </c>
      <c r="K145" t="s">
        <v>88</v>
      </c>
      <c r="L145" t="s">
        <v>60</v>
      </c>
      <c r="M145" t="s">
        <v>60</v>
      </c>
      <c r="N145" t="s">
        <v>19</v>
      </c>
      <c r="P145" t="s">
        <v>61</v>
      </c>
      <c r="Q145" t="s">
        <v>62</v>
      </c>
      <c r="R145" t="s">
        <v>60</v>
      </c>
      <c r="S145" t="s">
        <v>60</v>
      </c>
      <c r="T145">
        <v>43280.428460648101</v>
      </c>
      <c r="U145">
        <v>43227</v>
      </c>
      <c r="V145">
        <v>43277</v>
      </c>
      <c r="W145">
        <v>43807</v>
      </c>
      <c r="X145" s="2">
        <v>53782</v>
      </c>
      <c r="Y145" t="s">
        <v>449</v>
      </c>
      <c r="Z145" t="s">
        <v>449</v>
      </c>
      <c r="AA145">
        <v>2880</v>
      </c>
      <c r="AB145" t="s">
        <v>79</v>
      </c>
      <c r="AC145" t="s">
        <v>302</v>
      </c>
      <c r="AD145" t="s">
        <v>81</v>
      </c>
      <c r="AE145" t="s">
        <v>303</v>
      </c>
      <c r="AF145">
        <v>31766</v>
      </c>
      <c r="AG145" t="s">
        <v>68</v>
      </c>
      <c r="AH145" t="s">
        <v>79</v>
      </c>
      <c r="AI145" t="s">
        <v>450</v>
      </c>
      <c r="AJ145" t="s">
        <v>68</v>
      </c>
      <c r="AK145" t="s">
        <v>70</v>
      </c>
    </row>
    <row r="146" spans="1:37">
      <c r="A146">
        <v>1</v>
      </c>
      <c r="B146" t="s">
        <v>51</v>
      </c>
      <c r="C146" t="s">
        <v>912</v>
      </c>
      <c r="D146" t="s">
        <v>913</v>
      </c>
      <c r="E146" t="s">
        <v>19</v>
      </c>
      <c r="F146" t="s">
        <v>914</v>
      </c>
      <c r="G146" t="s">
        <v>915</v>
      </c>
      <c r="H146" t="s">
        <v>75</v>
      </c>
      <c r="I146" t="s">
        <v>57</v>
      </c>
      <c r="J146" t="s">
        <v>76</v>
      </c>
      <c r="K146" t="s">
        <v>88</v>
      </c>
      <c r="L146" t="s">
        <v>60</v>
      </c>
      <c r="M146" t="s">
        <v>60</v>
      </c>
      <c r="N146" t="s">
        <v>19</v>
      </c>
      <c r="P146" t="s">
        <v>61</v>
      </c>
      <c r="Q146" t="s">
        <v>62</v>
      </c>
      <c r="R146" t="s">
        <v>60</v>
      </c>
      <c r="S146" t="s">
        <v>60</v>
      </c>
      <c r="T146">
        <v>43280.4284722222</v>
      </c>
      <c r="U146">
        <v>43227</v>
      </c>
      <c r="V146">
        <v>43277</v>
      </c>
      <c r="W146">
        <v>43951</v>
      </c>
      <c r="X146" s="2">
        <v>799901</v>
      </c>
      <c r="Y146" t="s">
        <v>916</v>
      </c>
      <c r="Z146" t="s">
        <v>916</v>
      </c>
      <c r="AA146">
        <v>6743</v>
      </c>
      <c r="AB146" t="s">
        <v>139</v>
      </c>
      <c r="AC146" t="s">
        <v>228</v>
      </c>
      <c r="AD146" t="s">
        <v>66</v>
      </c>
      <c r="AE146" t="s">
        <v>229</v>
      </c>
      <c r="AF146">
        <v>22943</v>
      </c>
      <c r="AG146" t="s">
        <v>68</v>
      </c>
      <c r="AH146" t="s">
        <v>139</v>
      </c>
      <c r="AI146" t="s">
        <v>917</v>
      </c>
      <c r="AJ146" t="s">
        <v>68</v>
      </c>
      <c r="AK146" t="s">
        <v>70</v>
      </c>
    </row>
    <row r="147" spans="1:37">
      <c r="A147">
        <v>1</v>
      </c>
      <c r="B147" t="s">
        <v>51</v>
      </c>
      <c r="C147" t="s">
        <v>918</v>
      </c>
      <c r="D147" t="s">
        <v>919</v>
      </c>
      <c r="E147" t="s">
        <v>19</v>
      </c>
      <c r="F147" t="s">
        <v>920</v>
      </c>
      <c r="G147" t="s">
        <v>921</v>
      </c>
      <c r="H147" t="s">
        <v>75</v>
      </c>
      <c r="I147" t="s">
        <v>57</v>
      </c>
      <c r="J147" t="s">
        <v>76</v>
      </c>
      <c r="K147" t="s">
        <v>88</v>
      </c>
      <c r="L147" t="s">
        <v>60</v>
      </c>
      <c r="M147" t="s">
        <v>60</v>
      </c>
      <c r="N147" t="s">
        <v>19</v>
      </c>
      <c r="P147" t="s">
        <v>61</v>
      </c>
      <c r="Q147" t="s">
        <v>62</v>
      </c>
      <c r="R147" t="s">
        <v>60</v>
      </c>
      <c r="S147" t="s">
        <v>60</v>
      </c>
      <c r="T147">
        <v>43280.611736111103</v>
      </c>
      <c r="U147">
        <v>43227</v>
      </c>
      <c r="V147">
        <v>43278</v>
      </c>
      <c r="W147">
        <v>43746</v>
      </c>
      <c r="X147" s="2">
        <v>514344</v>
      </c>
      <c r="Y147" t="s">
        <v>922</v>
      </c>
      <c r="Z147" t="s">
        <v>922</v>
      </c>
      <c r="AA147">
        <v>6721</v>
      </c>
      <c r="AB147" t="s">
        <v>139</v>
      </c>
      <c r="AC147" t="s">
        <v>228</v>
      </c>
      <c r="AD147" t="s">
        <v>66</v>
      </c>
      <c r="AE147" t="s">
        <v>229</v>
      </c>
      <c r="AF147">
        <v>22943</v>
      </c>
      <c r="AG147" t="s">
        <v>68</v>
      </c>
      <c r="AH147" t="s">
        <v>139</v>
      </c>
      <c r="AI147" t="s">
        <v>923</v>
      </c>
      <c r="AJ147" t="s">
        <v>68</v>
      </c>
      <c r="AK147" t="s">
        <v>70</v>
      </c>
    </row>
    <row r="148" spans="1:37">
      <c r="A148">
        <v>1</v>
      </c>
      <c r="B148" t="s">
        <v>51</v>
      </c>
      <c r="C148" t="s">
        <v>924</v>
      </c>
      <c r="D148" t="s">
        <v>925</v>
      </c>
      <c r="E148" t="s">
        <v>19</v>
      </c>
      <c r="F148" t="s">
        <v>926</v>
      </c>
      <c r="G148" t="s">
        <v>927</v>
      </c>
      <c r="H148" t="s">
        <v>75</v>
      </c>
      <c r="I148" t="s">
        <v>57</v>
      </c>
      <c r="J148" t="s">
        <v>76</v>
      </c>
      <c r="K148" t="s">
        <v>88</v>
      </c>
      <c r="L148" t="s">
        <v>60</v>
      </c>
      <c r="M148" t="s">
        <v>60</v>
      </c>
      <c r="N148" t="s">
        <v>19</v>
      </c>
      <c r="P148" t="s">
        <v>61</v>
      </c>
      <c r="Q148" t="s">
        <v>62</v>
      </c>
      <c r="R148" t="s">
        <v>60</v>
      </c>
      <c r="S148" t="s">
        <v>60</v>
      </c>
      <c r="T148">
        <v>43280.611747685201</v>
      </c>
      <c r="U148">
        <v>43227</v>
      </c>
      <c r="V148">
        <v>43278</v>
      </c>
      <c r="W148">
        <v>43585</v>
      </c>
      <c r="X148" s="2">
        <v>22875</v>
      </c>
      <c r="Y148" t="s">
        <v>928</v>
      </c>
      <c r="Z148" t="s">
        <v>928</v>
      </c>
      <c r="AA148">
        <v>6515</v>
      </c>
      <c r="AB148" t="s">
        <v>139</v>
      </c>
      <c r="AC148" t="s">
        <v>228</v>
      </c>
      <c r="AD148" t="s">
        <v>66</v>
      </c>
      <c r="AE148" t="s">
        <v>229</v>
      </c>
      <c r="AF148">
        <v>22943</v>
      </c>
      <c r="AG148" t="s">
        <v>68</v>
      </c>
      <c r="AH148" t="s">
        <v>139</v>
      </c>
      <c r="AI148" t="s">
        <v>929</v>
      </c>
      <c r="AJ148" t="s">
        <v>68</v>
      </c>
      <c r="AK148" t="s">
        <v>70</v>
      </c>
    </row>
    <row r="149" spans="1:37">
      <c r="A149">
        <v>1</v>
      </c>
      <c r="B149" t="s">
        <v>51</v>
      </c>
      <c r="C149" t="s">
        <v>930</v>
      </c>
      <c r="D149" t="s">
        <v>931</v>
      </c>
      <c r="E149" t="s">
        <v>19</v>
      </c>
      <c r="F149" t="s">
        <v>932</v>
      </c>
      <c r="G149" t="s">
        <v>933</v>
      </c>
      <c r="H149" t="s">
        <v>75</v>
      </c>
      <c r="I149" t="s">
        <v>57</v>
      </c>
      <c r="J149" t="s">
        <v>76</v>
      </c>
      <c r="K149" t="s">
        <v>88</v>
      </c>
      <c r="L149" t="s">
        <v>60</v>
      </c>
      <c r="M149" t="s">
        <v>60</v>
      </c>
      <c r="N149" t="s">
        <v>19</v>
      </c>
      <c r="P149" t="s">
        <v>61</v>
      </c>
      <c r="Q149" t="s">
        <v>62</v>
      </c>
      <c r="R149" t="s">
        <v>60</v>
      </c>
      <c r="S149" t="s">
        <v>60</v>
      </c>
      <c r="T149">
        <v>43280.6117592593</v>
      </c>
      <c r="U149">
        <v>43227</v>
      </c>
      <c r="V149">
        <v>43278</v>
      </c>
      <c r="W149">
        <v>43766</v>
      </c>
      <c r="X149" s="2">
        <v>433000</v>
      </c>
      <c r="Y149" t="s">
        <v>934</v>
      </c>
      <c r="Z149" t="s">
        <v>934</v>
      </c>
      <c r="AA149">
        <v>2480</v>
      </c>
      <c r="AB149" t="s">
        <v>79</v>
      </c>
      <c r="AC149" t="s">
        <v>520</v>
      </c>
      <c r="AD149" t="s">
        <v>81</v>
      </c>
      <c r="AE149" t="s">
        <v>521</v>
      </c>
      <c r="AF149">
        <v>20439</v>
      </c>
      <c r="AG149" t="s">
        <v>68</v>
      </c>
      <c r="AH149" t="s">
        <v>79</v>
      </c>
      <c r="AI149" t="s">
        <v>522</v>
      </c>
      <c r="AJ149" t="s">
        <v>68</v>
      </c>
      <c r="AK149" t="s">
        <v>70</v>
      </c>
    </row>
    <row r="150" spans="1:37">
      <c r="A150">
        <v>1</v>
      </c>
      <c r="B150" t="s">
        <v>51</v>
      </c>
      <c r="C150" t="s">
        <v>935</v>
      </c>
      <c r="D150" t="s">
        <v>936</v>
      </c>
      <c r="E150" t="s">
        <v>19</v>
      </c>
      <c r="F150" t="s">
        <v>937</v>
      </c>
      <c r="G150" t="s">
        <v>938</v>
      </c>
      <c r="H150" t="s">
        <v>75</v>
      </c>
      <c r="I150" t="s">
        <v>57</v>
      </c>
      <c r="J150" t="s">
        <v>76</v>
      </c>
      <c r="K150" t="s">
        <v>88</v>
      </c>
      <c r="L150" t="s">
        <v>60</v>
      </c>
      <c r="M150" t="s">
        <v>60</v>
      </c>
      <c r="N150" t="s">
        <v>19</v>
      </c>
      <c r="P150" t="s">
        <v>61</v>
      </c>
      <c r="Q150" t="s">
        <v>62</v>
      </c>
      <c r="R150" t="s">
        <v>60</v>
      </c>
      <c r="S150" t="s">
        <v>60</v>
      </c>
      <c r="T150">
        <v>43280.611770833297</v>
      </c>
      <c r="U150">
        <v>43227</v>
      </c>
      <c r="V150">
        <v>43278</v>
      </c>
      <c r="W150">
        <v>44172</v>
      </c>
      <c r="X150" s="2">
        <v>196736</v>
      </c>
      <c r="Y150" t="s">
        <v>939</v>
      </c>
      <c r="Z150" t="s">
        <v>939</v>
      </c>
      <c r="AA150">
        <v>6105</v>
      </c>
      <c r="AB150" t="s">
        <v>139</v>
      </c>
      <c r="AC150" t="s">
        <v>940</v>
      </c>
      <c r="AD150" t="s">
        <v>66</v>
      </c>
      <c r="AE150" t="s">
        <v>941</v>
      </c>
      <c r="AF150">
        <v>4529</v>
      </c>
      <c r="AG150" t="s">
        <v>68</v>
      </c>
      <c r="AH150" t="s">
        <v>139</v>
      </c>
      <c r="AI150" t="s">
        <v>942</v>
      </c>
      <c r="AJ150" t="s">
        <v>68</v>
      </c>
      <c r="AK150" t="s">
        <v>70</v>
      </c>
    </row>
    <row r="151" spans="1:37">
      <c r="A151">
        <v>1</v>
      </c>
      <c r="B151" t="s">
        <v>51</v>
      </c>
      <c r="C151" t="s">
        <v>943</v>
      </c>
      <c r="D151" t="s">
        <v>944</v>
      </c>
      <c r="E151" t="s">
        <v>19</v>
      </c>
      <c r="F151" t="s">
        <v>945</v>
      </c>
      <c r="G151" t="s">
        <v>946</v>
      </c>
      <c r="H151" t="s">
        <v>75</v>
      </c>
      <c r="I151" t="s">
        <v>57</v>
      </c>
      <c r="J151" t="s">
        <v>76</v>
      </c>
      <c r="K151" t="s">
        <v>88</v>
      </c>
      <c r="L151" t="s">
        <v>60</v>
      </c>
      <c r="M151" t="s">
        <v>60</v>
      </c>
      <c r="N151" t="s">
        <v>19</v>
      </c>
      <c r="P151" t="s">
        <v>61</v>
      </c>
      <c r="Q151" t="s">
        <v>62</v>
      </c>
      <c r="R151" t="s">
        <v>60</v>
      </c>
      <c r="S151" t="s">
        <v>60</v>
      </c>
      <c r="T151">
        <v>43280.611793981501</v>
      </c>
      <c r="U151">
        <v>43227</v>
      </c>
      <c r="V151">
        <v>43278</v>
      </c>
      <c r="W151">
        <v>43858</v>
      </c>
      <c r="X151" s="2">
        <v>326308</v>
      </c>
      <c r="Y151" t="s">
        <v>947</v>
      </c>
      <c r="Z151" t="s">
        <v>947</v>
      </c>
      <c r="AA151">
        <v>4825</v>
      </c>
      <c r="AB151" t="s">
        <v>99</v>
      </c>
      <c r="AC151" t="s">
        <v>419</v>
      </c>
      <c r="AD151" t="s">
        <v>420</v>
      </c>
      <c r="AE151" t="s">
        <v>421</v>
      </c>
      <c r="AF151">
        <v>24514</v>
      </c>
      <c r="AG151" t="s">
        <v>68</v>
      </c>
      <c r="AH151" t="s">
        <v>99</v>
      </c>
      <c r="AI151" t="s">
        <v>948</v>
      </c>
      <c r="AJ151" t="s">
        <v>68</v>
      </c>
      <c r="AK151" t="s">
        <v>70</v>
      </c>
    </row>
    <row r="152" spans="1:37">
      <c r="A152">
        <v>1</v>
      </c>
      <c r="B152" t="s">
        <v>51</v>
      </c>
      <c r="C152" t="s">
        <v>949</v>
      </c>
      <c r="D152" t="s">
        <v>950</v>
      </c>
      <c r="E152" t="s">
        <v>19</v>
      </c>
      <c r="F152" t="s">
        <v>951</v>
      </c>
      <c r="G152" t="s">
        <v>952</v>
      </c>
      <c r="H152" t="s">
        <v>75</v>
      </c>
      <c r="I152" t="s">
        <v>57</v>
      </c>
      <c r="J152" t="s">
        <v>76</v>
      </c>
      <c r="K152" t="s">
        <v>88</v>
      </c>
      <c r="L152" t="s">
        <v>60</v>
      </c>
      <c r="M152" t="s">
        <v>60</v>
      </c>
      <c r="N152" t="s">
        <v>19</v>
      </c>
      <c r="P152" t="s">
        <v>61</v>
      </c>
      <c r="Q152" t="s">
        <v>62</v>
      </c>
      <c r="R152" t="s">
        <v>60</v>
      </c>
      <c r="S152" t="s">
        <v>60</v>
      </c>
      <c r="T152">
        <v>43280.6118055556</v>
      </c>
      <c r="U152">
        <v>43227</v>
      </c>
      <c r="V152">
        <v>43278</v>
      </c>
      <c r="W152">
        <v>43749</v>
      </c>
      <c r="X152" s="2">
        <v>231053</v>
      </c>
      <c r="Y152" t="s">
        <v>953</v>
      </c>
      <c r="Z152" t="s">
        <v>953</v>
      </c>
      <c r="AA152">
        <v>4285</v>
      </c>
      <c r="AB152" t="s">
        <v>99</v>
      </c>
      <c r="AC152" t="s">
        <v>278</v>
      </c>
      <c r="AD152" t="s">
        <v>101</v>
      </c>
      <c r="AE152" t="s">
        <v>279</v>
      </c>
      <c r="AF152">
        <v>28249</v>
      </c>
      <c r="AG152" t="s">
        <v>68</v>
      </c>
      <c r="AH152" t="s">
        <v>99</v>
      </c>
      <c r="AI152" t="s">
        <v>954</v>
      </c>
      <c r="AJ152" t="s">
        <v>68</v>
      </c>
      <c r="AK152" t="s">
        <v>70</v>
      </c>
    </row>
    <row r="153" spans="1:37">
      <c r="A153">
        <v>1</v>
      </c>
      <c r="B153" t="s">
        <v>51</v>
      </c>
      <c r="C153" t="s">
        <v>955</v>
      </c>
      <c r="D153" t="s">
        <v>956</v>
      </c>
      <c r="E153" t="s">
        <v>19</v>
      </c>
      <c r="F153" t="s">
        <v>957</v>
      </c>
      <c r="G153" t="s">
        <v>958</v>
      </c>
      <c r="H153" t="s">
        <v>75</v>
      </c>
      <c r="I153" t="s">
        <v>57</v>
      </c>
      <c r="J153" t="s">
        <v>76</v>
      </c>
      <c r="K153" t="s">
        <v>88</v>
      </c>
      <c r="L153" t="s">
        <v>60</v>
      </c>
      <c r="M153" t="s">
        <v>60</v>
      </c>
      <c r="N153" t="s">
        <v>19</v>
      </c>
      <c r="P153" t="s">
        <v>61</v>
      </c>
      <c r="Q153" t="s">
        <v>62</v>
      </c>
      <c r="R153" t="s">
        <v>60</v>
      </c>
      <c r="S153" t="s">
        <v>60</v>
      </c>
      <c r="T153">
        <v>43280.611828703702</v>
      </c>
      <c r="U153">
        <v>43227</v>
      </c>
      <c r="V153">
        <v>43278</v>
      </c>
      <c r="W153">
        <v>43920</v>
      </c>
      <c r="X153" s="2">
        <v>1086800</v>
      </c>
      <c r="Y153" t="s">
        <v>959</v>
      </c>
      <c r="Z153" t="s">
        <v>959</v>
      </c>
      <c r="AA153">
        <v>4066</v>
      </c>
      <c r="AB153" t="s">
        <v>99</v>
      </c>
      <c r="AC153" t="s">
        <v>665</v>
      </c>
      <c r="AD153" t="s">
        <v>101</v>
      </c>
      <c r="AE153" t="s">
        <v>666</v>
      </c>
      <c r="AF153">
        <v>10033</v>
      </c>
      <c r="AG153" t="s">
        <v>68</v>
      </c>
      <c r="AH153" t="s">
        <v>99</v>
      </c>
      <c r="AI153" t="s">
        <v>960</v>
      </c>
      <c r="AJ153" t="s">
        <v>68</v>
      </c>
      <c r="AK153" t="s">
        <v>70</v>
      </c>
    </row>
    <row r="154" spans="1:37">
      <c r="A154">
        <v>1</v>
      </c>
      <c r="B154" t="s">
        <v>51</v>
      </c>
      <c r="C154" t="s">
        <v>961</v>
      </c>
      <c r="D154" t="s">
        <v>962</v>
      </c>
      <c r="E154" t="s">
        <v>19</v>
      </c>
      <c r="F154" t="s">
        <v>275</v>
      </c>
      <c r="G154" t="s">
        <v>276</v>
      </c>
      <c r="H154" t="s">
        <v>75</v>
      </c>
      <c r="I154" t="s">
        <v>57</v>
      </c>
      <c r="J154" t="s">
        <v>76</v>
      </c>
      <c r="K154" t="s">
        <v>88</v>
      </c>
      <c r="L154" t="s">
        <v>60</v>
      </c>
      <c r="M154" t="s">
        <v>60</v>
      </c>
      <c r="N154" t="s">
        <v>19</v>
      </c>
      <c r="P154" t="s">
        <v>61</v>
      </c>
      <c r="Q154" t="s">
        <v>62</v>
      </c>
      <c r="R154" t="s">
        <v>60</v>
      </c>
      <c r="S154" t="s">
        <v>60</v>
      </c>
      <c r="T154">
        <v>43280.611851851798</v>
      </c>
      <c r="U154">
        <v>43227</v>
      </c>
      <c r="V154">
        <v>43278</v>
      </c>
      <c r="W154">
        <v>43725</v>
      </c>
      <c r="X154" s="2">
        <v>105000</v>
      </c>
      <c r="Y154" t="s">
        <v>277</v>
      </c>
      <c r="Z154" t="s">
        <v>277</v>
      </c>
      <c r="AA154">
        <v>4343</v>
      </c>
      <c r="AB154" t="s">
        <v>99</v>
      </c>
      <c r="AC154" t="s">
        <v>278</v>
      </c>
      <c r="AD154" t="s">
        <v>101</v>
      </c>
      <c r="AE154" t="s">
        <v>279</v>
      </c>
      <c r="AF154">
        <v>28249</v>
      </c>
      <c r="AG154" t="s">
        <v>68</v>
      </c>
      <c r="AH154" t="s">
        <v>99</v>
      </c>
      <c r="AI154" t="s">
        <v>373</v>
      </c>
      <c r="AJ154" t="s">
        <v>68</v>
      </c>
      <c r="AK154" t="s">
        <v>70</v>
      </c>
    </row>
    <row r="155" spans="1:37">
      <c r="A155">
        <v>1</v>
      </c>
      <c r="B155" t="s">
        <v>51</v>
      </c>
      <c r="C155" t="s">
        <v>963</v>
      </c>
      <c r="D155" t="s">
        <v>964</v>
      </c>
      <c r="E155" t="s">
        <v>19</v>
      </c>
      <c r="F155" t="s">
        <v>965</v>
      </c>
      <c r="G155" t="s">
        <v>966</v>
      </c>
      <c r="H155" t="s">
        <v>75</v>
      </c>
      <c r="I155" t="s">
        <v>57</v>
      </c>
      <c r="J155" t="s">
        <v>76</v>
      </c>
      <c r="K155" t="s">
        <v>88</v>
      </c>
      <c r="L155" t="s">
        <v>60</v>
      </c>
      <c r="M155" t="s">
        <v>60</v>
      </c>
      <c r="N155" t="s">
        <v>19</v>
      </c>
      <c r="P155" t="s">
        <v>61</v>
      </c>
      <c r="Q155" t="s">
        <v>62</v>
      </c>
      <c r="R155" t="s">
        <v>60</v>
      </c>
      <c r="S155" t="s">
        <v>60</v>
      </c>
      <c r="T155">
        <v>43280.611863425896</v>
      </c>
      <c r="U155">
        <v>43227</v>
      </c>
      <c r="V155">
        <v>43278</v>
      </c>
      <c r="W155">
        <v>44172</v>
      </c>
      <c r="X155" s="2">
        <v>393140</v>
      </c>
      <c r="Y155" t="s">
        <v>967</v>
      </c>
      <c r="Z155" t="s">
        <v>967</v>
      </c>
      <c r="AA155">
        <v>2089</v>
      </c>
      <c r="AB155" t="s">
        <v>79</v>
      </c>
      <c r="AC155" t="s">
        <v>968</v>
      </c>
      <c r="AD155" t="s">
        <v>66</v>
      </c>
      <c r="AE155" t="s">
        <v>969</v>
      </c>
      <c r="AF155">
        <v>17960</v>
      </c>
      <c r="AG155" t="s">
        <v>68</v>
      </c>
      <c r="AH155" t="s">
        <v>79</v>
      </c>
      <c r="AI155" t="s">
        <v>970</v>
      </c>
      <c r="AJ155" t="s">
        <v>68</v>
      </c>
      <c r="AK155" t="s">
        <v>70</v>
      </c>
    </row>
    <row r="156" spans="1:37">
      <c r="A156">
        <v>1</v>
      </c>
      <c r="B156" t="s">
        <v>51</v>
      </c>
      <c r="C156" t="s">
        <v>971</v>
      </c>
      <c r="D156" t="s">
        <v>972</v>
      </c>
      <c r="E156" t="s">
        <v>19</v>
      </c>
      <c r="F156" t="s">
        <v>484</v>
      </c>
      <c r="G156" t="s">
        <v>485</v>
      </c>
      <c r="H156" t="s">
        <v>75</v>
      </c>
      <c r="I156" t="s">
        <v>57</v>
      </c>
      <c r="J156" t="s">
        <v>973</v>
      </c>
      <c r="K156" t="s">
        <v>88</v>
      </c>
      <c r="L156" t="s">
        <v>60</v>
      </c>
      <c r="M156" t="s">
        <v>60</v>
      </c>
      <c r="N156" t="s">
        <v>19</v>
      </c>
      <c r="P156" t="s">
        <v>61</v>
      </c>
      <c r="Q156" t="s">
        <v>62</v>
      </c>
      <c r="R156" t="s">
        <v>60</v>
      </c>
      <c r="S156" t="s">
        <v>60</v>
      </c>
      <c r="T156">
        <v>43315.6436805556</v>
      </c>
      <c r="U156">
        <v>43227</v>
      </c>
      <c r="V156">
        <v>43277</v>
      </c>
      <c r="W156">
        <v>43543</v>
      </c>
      <c r="X156" s="2">
        <v>14686.1</v>
      </c>
      <c r="Y156" t="s">
        <v>486</v>
      </c>
      <c r="Z156" t="s">
        <v>486</v>
      </c>
      <c r="AA156">
        <v>4101</v>
      </c>
      <c r="AB156" t="s">
        <v>99</v>
      </c>
      <c r="AC156" t="s">
        <v>487</v>
      </c>
      <c r="AD156" t="s">
        <v>91</v>
      </c>
      <c r="AE156" t="s">
        <v>488</v>
      </c>
      <c r="AF156">
        <v>5701</v>
      </c>
      <c r="AG156" t="s">
        <v>68</v>
      </c>
      <c r="AH156" t="s">
        <v>99</v>
      </c>
      <c r="AI156" t="s">
        <v>667</v>
      </c>
      <c r="AJ156" t="s">
        <v>68</v>
      </c>
      <c r="AK156" t="s">
        <v>70</v>
      </c>
    </row>
    <row r="157" spans="1:37">
      <c r="A157">
        <v>1</v>
      </c>
      <c r="B157" t="s">
        <v>51</v>
      </c>
      <c r="C157" t="s">
        <v>974</v>
      </c>
      <c r="D157" t="s">
        <v>975</v>
      </c>
      <c r="E157" t="s">
        <v>19</v>
      </c>
      <c r="F157" t="s">
        <v>484</v>
      </c>
      <c r="G157" t="s">
        <v>485</v>
      </c>
      <c r="H157" t="s">
        <v>75</v>
      </c>
      <c r="I157" t="s">
        <v>57</v>
      </c>
      <c r="J157" t="s">
        <v>973</v>
      </c>
      <c r="K157" t="s">
        <v>88</v>
      </c>
      <c r="L157" t="s">
        <v>60</v>
      </c>
      <c r="M157" t="s">
        <v>60</v>
      </c>
      <c r="N157" t="s">
        <v>19</v>
      </c>
      <c r="P157" t="s">
        <v>61</v>
      </c>
      <c r="Q157" t="s">
        <v>62</v>
      </c>
      <c r="R157" t="s">
        <v>60</v>
      </c>
      <c r="S157" t="s">
        <v>60</v>
      </c>
      <c r="T157">
        <v>43315.643692129597</v>
      </c>
      <c r="U157">
        <v>43227</v>
      </c>
      <c r="V157">
        <v>43277</v>
      </c>
      <c r="W157">
        <v>43543</v>
      </c>
      <c r="X157" s="2">
        <v>9895.6</v>
      </c>
      <c r="Y157" t="s">
        <v>486</v>
      </c>
      <c r="Z157" t="s">
        <v>486</v>
      </c>
      <c r="AA157">
        <v>4101</v>
      </c>
      <c r="AB157" t="s">
        <v>99</v>
      </c>
      <c r="AC157" t="s">
        <v>487</v>
      </c>
      <c r="AD157" t="s">
        <v>91</v>
      </c>
      <c r="AE157" t="s">
        <v>488</v>
      </c>
      <c r="AF157">
        <v>5701</v>
      </c>
      <c r="AG157" t="s">
        <v>68</v>
      </c>
      <c r="AH157" t="s">
        <v>99</v>
      </c>
      <c r="AI157" t="s">
        <v>976</v>
      </c>
      <c r="AJ157" t="s">
        <v>68</v>
      </c>
      <c r="AK157" t="s">
        <v>70</v>
      </c>
    </row>
    <row r="158" spans="1:37">
      <c r="A158">
        <v>1</v>
      </c>
      <c r="B158" t="s">
        <v>51</v>
      </c>
      <c r="C158" t="s">
        <v>977</v>
      </c>
      <c r="D158" t="s">
        <v>978</v>
      </c>
      <c r="E158" t="s">
        <v>19</v>
      </c>
      <c r="F158" t="s">
        <v>979</v>
      </c>
      <c r="G158" t="s">
        <v>980</v>
      </c>
      <c r="H158" t="s">
        <v>75</v>
      </c>
      <c r="I158" t="s">
        <v>57</v>
      </c>
      <c r="J158" t="s">
        <v>973</v>
      </c>
      <c r="K158" t="s">
        <v>88</v>
      </c>
      <c r="L158" t="s">
        <v>60</v>
      </c>
      <c r="M158" t="s">
        <v>60</v>
      </c>
      <c r="N158" t="s">
        <v>19</v>
      </c>
      <c r="P158" t="s">
        <v>61</v>
      </c>
      <c r="Q158" t="s">
        <v>62</v>
      </c>
      <c r="R158" t="s">
        <v>60</v>
      </c>
      <c r="S158" t="s">
        <v>60</v>
      </c>
      <c r="T158">
        <v>43315.643703703703</v>
      </c>
      <c r="U158">
        <v>43227</v>
      </c>
      <c r="V158">
        <v>43277</v>
      </c>
      <c r="W158">
        <v>43634</v>
      </c>
      <c r="X158" s="2">
        <v>41171.9</v>
      </c>
      <c r="Y158" t="s">
        <v>981</v>
      </c>
      <c r="Z158" t="s">
        <v>981</v>
      </c>
      <c r="AA158">
        <v>3350</v>
      </c>
      <c r="AB158" t="s">
        <v>64</v>
      </c>
      <c r="AC158" t="s">
        <v>2418</v>
      </c>
      <c r="AD158" t="s">
        <v>91</v>
      </c>
      <c r="AE158" t="s">
        <v>2419</v>
      </c>
      <c r="AF158">
        <v>22547</v>
      </c>
      <c r="AG158" t="s">
        <v>68</v>
      </c>
      <c r="AH158" t="s">
        <v>64</v>
      </c>
      <c r="AI158" t="s">
        <v>982</v>
      </c>
      <c r="AJ158" t="s">
        <v>68</v>
      </c>
      <c r="AK158" t="s">
        <v>70</v>
      </c>
    </row>
    <row r="159" spans="1:37">
      <c r="A159">
        <v>1</v>
      </c>
      <c r="B159" t="s">
        <v>51</v>
      </c>
      <c r="C159" t="s">
        <v>983</v>
      </c>
      <c r="D159" t="s">
        <v>984</v>
      </c>
      <c r="E159" t="s">
        <v>19</v>
      </c>
      <c r="F159" t="s">
        <v>484</v>
      </c>
      <c r="G159" t="s">
        <v>485</v>
      </c>
      <c r="H159" t="s">
        <v>75</v>
      </c>
      <c r="I159" t="s">
        <v>57</v>
      </c>
      <c r="J159" t="s">
        <v>973</v>
      </c>
      <c r="K159" t="s">
        <v>88</v>
      </c>
      <c r="L159" t="s">
        <v>60</v>
      </c>
      <c r="M159" t="s">
        <v>60</v>
      </c>
      <c r="N159" t="s">
        <v>19</v>
      </c>
      <c r="P159" t="s">
        <v>61</v>
      </c>
      <c r="Q159" t="s">
        <v>62</v>
      </c>
      <c r="R159" t="s">
        <v>60</v>
      </c>
      <c r="S159" t="s">
        <v>60</v>
      </c>
      <c r="T159">
        <v>43315.643726851798</v>
      </c>
      <c r="U159">
        <v>43227</v>
      </c>
      <c r="V159">
        <v>43277</v>
      </c>
      <c r="W159">
        <v>43543</v>
      </c>
      <c r="X159" s="2">
        <v>15418.7</v>
      </c>
      <c r="Y159" t="s">
        <v>486</v>
      </c>
      <c r="Z159" t="s">
        <v>486</v>
      </c>
      <c r="AA159">
        <v>4101</v>
      </c>
      <c r="AB159" t="s">
        <v>99</v>
      </c>
      <c r="AC159" t="s">
        <v>487</v>
      </c>
      <c r="AD159" t="s">
        <v>91</v>
      </c>
      <c r="AE159" t="s">
        <v>488</v>
      </c>
      <c r="AF159">
        <v>5701</v>
      </c>
      <c r="AG159" t="s">
        <v>68</v>
      </c>
      <c r="AH159" t="s">
        <v>99</v>
      </c>
      <c r="AI159" t="s">
        <v>985</v>
      </c>
      <c r="AJ159" t="s">
        <v>68</v>
      </c>
      <c r="AK159" t="s">
        <v>70</v>
      </c>
    </row>
    <row r="160" spans="1:37">
      <c r="A160">
        <v>1</v>
      </c>
      <c r="B160" t="s">
        <v>51</v>
      </c>
      <c r="C160" t="s">
        <v>986</v>
      </c>
      <c r="D160" t="s">
        <v>987</v>
      </c>
      <c r="E160" t="s">
        <v>19</v>
      </c>
      <c r="F160" t="s">
        <v>484</v>
      </c>
      <c r="G160" t="s">
        <v>485</v>
      </c>
      <c r="H160" t="s">
        <v>75</v>
      </c>
      <c r="I160" t="s">
        <v>57</v>
      </c>
      <c r="J160" t="s">
        <v>973</v>
      </c>
      <c r="K160" t="s">
        <v>88</v>
      </c>
      <c r="L160" t="s">
        <v>60</v>
      </c>
      <c r="M160" t="s">
        <v>60</v>
      </c>
      <c r="N160" t="s">
        <v>19</v>
      </c>
      <c r="P160" t="s">
        <v>61</v>
      </c>
      <c r="Q160" t="s">
        <v>62</v>
      </c>
      <c r="R160" t="s">
        <v>60</v>
      </c>
      <c r="S160" t="s">
        <v>60</v>
      </c>
      <c r="T160">
        <v>43315.643738425897</v>
      </c>
      <c r="U160">
        <v>43227</v>
      </c>
      <c r="V160">
        <v>43277</v>
      </c>
      <c r="W160">
        <v>43543</v>
      </c>
      <c r="X160" s="2">
        <v>15955.5</v>
      </c>
      <c r="Y160" t="s">
        <v>486</v>
      </c>
      <c r="Z160" t="s">
        <v>486</v>
      </c>
      <c r="AA160">
        <v>4101</v>
      </c>
      <c r="AB160" t="s">
        <v>99</v>
      </c>
      <c r="AC160" t="s">
        <v>487</v>
      </c>
      <c r="AD160" t="s">
        <v>91</v>
      </c>
      <c r="AE160" t="s">
        <v>488</v>
      </c>
      <c r="AF160">
        <v>5701</v>
      </c>
      <c r="AG160" t="s">
        <v>68</v>
      </c>
      <c r="AH160" t="s">
        <v>99</v>
      </c>
      <c r="AI160" t="s">
        <v>173</v>
      </c>
      <c r="AJ160" t="s">
        <v>68</v>
      </c>
      <c r="AK160" t="s">
        <v>70</v>
      </c>
    </row>
    <row r="161" spans="1:37">
      <c r="A161">
        <v>1</v>
      </c>
      <c r="B161" t="s">
        <v>51</v>
      </c>
      <c r="C161" t="s">
        <v>988</v>
      </c>
      <c r="D161" t="s">
        <v>989</v>
      </c>
      <c r="E161" t="s">
        <v>19</v>
      </c>
      <c r="F161" t="s">
        <v>484</v>
      </c>
      <c r="G161" t="s">
        <v>485</v>
      </c>
      <c r="H161" t="s">
        <v>75</v>
      </c>
      <c r="I161" t="s">
        <v>57</v>
      </c>
      <c r="J161" t="s">
        <v>973</v>
      </c>
      <c r="K161" t="s">
        <v>88</v>
      </c>
      <c r="L161" t="s">
        <v>60</v>
      </c>
      <c r="M161" t="s">
        <v>60</v>
      </c>
      <c r="N161" t="s">
        <v>19</v>
      </c>
      <c r="P161" t="s">
        <v>61</v>
      </c>
      <c r="Q161" t="s">
        <v>62</v>
      </c>
      <c r="R161" t="s">
        <v>60</v>
      </c>
      <c r="S161" t="s">
        <v>60</v>
      </c>
      <c r="T161">
        <v>43315.643750000003</v>
      </c>
      <c r="U161">
        <v>43227</v>
      </c>
      <c r="V161">
        <v>43277</v>
      </c>
      <c r="W161">
        <v>43543</v>
      </c>
      <c r="X161" s="2">
        <v>12373.9</v>
      </c>
      <c r="Y161" t="s">
        <v>486</v>
      </c>
      <c r="Z161" t="s">
        <v>486</v>
      </c>
      <c r="AA161">
        <v>4101</v>
      </c>
      <c r="AB161" t="s">
        <v>99</v>
      </c>
      <c r="AC161" t="s">
        <v>487</v>
      </c>
      <c r="AD161" t="s">
        <v>91</v>
      </c>
      <c r="AE161" t="s">
        <v>488</v>
      </c>
      <c r="AF161">
        <v>5701</v>
      </c>
      <c r="AG161" t="s">
        <v>68</v>
      </c>
      <c r="AH161" t="s">
        <v>99</v>
      </c>
      <c r="AI161" t="s">
        <v>990</v>
      </c>
      <c r="AJ161" t="s">
        <v>68</v>
      </c>
      <c r="AK161" t="s">
        <v>70</v>
      </c>
    </row>
    <row r="162" spans="1:37">
      <c r="A162">
        <v>1</v>
      </c>
      <c r="B162" t="s">
        <v>51</v>
      </c>
      <c r="C162" t="s">
        <v>991</v>
      </c>
      <c r="D162" t="s">
        <v>992</v>
      </c>
      <c r="E162" t="s">
        <v>19</v>
      </c>
      <c r="F162" t="s">
        <v>484</v>
      </c>
      <c r="G162" t="s">
        <v>485</v>
      </c>
      <c r="H162" t="s">
        <v>75</v>
      </c>
      <c r="I162" t="s">
        <v>57</v>
      </c>
      <c r="J162" t="s">
        <v>76</v>
      </c>
      <c r="K162" t="s">
        <v>88</v>
      </c>
      <c r="L162" t="s">
        <v>60</v>
      </c>
      <c r="M162" t="s">
        <v>60</v>
      </c>
      <c r="N162" t="s">
        <v>19</v>
      </c>
      <c r="P162" t="s">
        <v>61</v>
      </c>
      <c r="Q162" t="s">
        <v>62</v>
      </c>
      <c r="R162" t="s">
        <v>60</v>
      </c>
      <c r="S162" t="s">
        <v>60</v>
      </c>
      <c r="T162">
        <v>43315.643773148098</v>
      </c>
      <c r="U162">
        <v>43227</v>
      </c>
      <c r="V162">
        <v>43279</v>
      </c>
      <c r="W162">
        <v>43543</v>
      </c>
      <c r="X162" s="2">
        <v>12996.5</v>
      </c>
      <c r="Y162" t="s">
        <v>486</v>
      </c>
      <c r="Z162" t="s">
        <v>486</v>
      </c>
      <c r="AA162">
        <v>4101</v>
      </c>
      <c r="AB162" t="s">
        <v>99</v>
      </c>
      <c r="AC162" t="s">
        <v>487</v>
      </c>
      <c r="AD162" t="s">
        <v>91</v>
      </c>
      <c r="AE162" t="s">
        <v>488</v>
      </c>
      <c r="AF162">
        <v>5701</v>
      </c>
      <c r="AG162" t="s">
        <v>68</v>
      </c>
      <c r="AH162" t="s">
        <v>99</v>
      </c>
      <c r="AI162" t="s">
        <v>993</v>
      </c>
      <c r="AJ162" t="s">
        <v>68</v>
      </c>
      <c r="AK162" t="s">
        <v>70</v>
      </c>
    </row>
    <row r="163" spans="1:37">
      <c r="A163">
        <v>1</v>
      </c>
      <c r="B163" t="s">
        <v>51</v>
      </c>
      <c r="C163" t="s">
        <v>994</v>
      </c>
      <c r="D163" t="s">
        <v>995</v>
      </c>
      <c r="E163" t="s">
        <v>19</v>
      </c>
      <c r="F163" t="s">
        <v>484</v>
      </c>
      <c r="G163" t="s">
        <v>485</v>
      </c>
      <c r="H163" t="s">
        <v>75</v>
      </c>
      <c r="I163" t="s">
        <v>57</v>
      </c>
      <c r="J163" t="s">
        <v>76</v>
      </c>
      <c r="K163" t="s">
        <v>88</v>
      </c>
      <c r="L163" t="s">
        <v>60</v>
      </c>
      <c r="M163" t="s">
        <v>60</v>
      </c>
      <c r="N163" t="s">
        <v>19</v>
      </c>
      <c r="P163" t="s">
        <v>61</v>
      </c>
      <c r="Q163" t="s">
        <v>62</v>
      </c>
      <c r="R163" t="s">
        <v>60</v>
      </c>
      <c r="S163" t="s">
        <v>60</v>
      </c>
      <c r="T163">
        <v>43315.643784722197</v>
      </c>
      <c r="U163">
        <v>43227</v>
      </c>
      <c r="V163">
        <v>43277</v>
      </c>
      <c r="W163">
        <v>43542</v>
      </c>
      <c r="X163" s="2">
        <v>11896.5</v>
      </c>
      <c r="Y163" t="s">
        <v>486</v>
      </c>
      <c r="Z163" t="s">
        <v>486</v>
      </c>
      <c r="AA163">
        <v>4101</v>
      </c>
      <c r="AB163" t="s">
        <v>99</v>
      </c>
      <c r="AC163" t="s">
        <v>487</v>
      </c>
      <c r="AD163" t="s">
        <v>91</v>
      </c>
      <c r="AE163" t="s">
        <v>488</v>
      </c>
      <c r="AF163">
        <v>5701</v>
      </c>
      <c r="AG163" t="s">
        <v>68</v>
      </c>
      <c r="AH163" t="s">
        <v>99</v>
      </c>
      <c r="AI163" t="s">
        <v>996</v>
      </c>
      <c r="AJ163" t="s">
        <v>68</v>
      </c>
      <c r="AK163" t="s">
        <v>70</v>
      </c>
    </row>
    <row r="164" spans="1:37">
      <c r="A164">
        <v>1</v>
      </c>
      <c r="B164" t="s">
        <v>51</v>
      </c>
      <c r="C164" t="s">
        <v>997</v>
      </c>
      <c r="D164" t="s">
        <v>998</v>
      </c>
      <c r="E164" t="s">
        <v>19</v>
      </c>
      <c r="F164" t="s">
        <v>740</v>
      </c>
      <c r="G164" t="s">
        <v>741</v>
      </c>
      <c r="H164" t="s">
        <v>75</v>
      </c>
      <c r="I164" t="s">
        <v>57</v>
      </c>
      <c r="J164" t="s">
        <v>76</v>
      </c>
      <c r="K164" t="s">
        <v>88</v>
      </c>
      <c r="L164" t="s">
        <v>60</v>
      </c>
      <c r="M164" t="s">
        <v>60</v>
      </c>
      <c r="N164" t="s">
        <v>19</v>
      </c>
      <c r="P164" t="s">
        <v>61</v>
      </c>
      <c r="Q164" t="s">
        <v>62</v>
      </c>
      <c r="R164" t="s">
        <v>60</v>
      </c>
      <c r="S164" t="s">
        <v>60</v>
      </c>
      <c r="T164">
        <v>43320.678946759297</v>
      </c>
      <c r="U164">
        <v>43227</v>
      </c>
      <c r="V164">
        <v>43277</v>
      </c>
      <c r="W164">
        <v>43717</v>
      </c>
      <c r="X164" s="2">
        <v>27049</v>
      </c>
      <c r="Y164" t="s">
        <v>494</v>
      </c>
      <c r="Z164" t="s">
        <v>494</v>
      </c>
      <c r="AA164">
        <v>850</v>
      </c>
      <c r="AB164" t="s">
        <v>219</v>
      </c>
      <c r="AC164" t="s">
        <v>220</v>
      </c>
      <c r="AD164" t="s">
        <v>91</v>
      </c>
      <c r="AE164" t="s">
        <v>221</v>
      </c>
      <c r="AF164">
        <v>5292</v>
      </c>
      <c r="AG164" t="s">
        <v>68</v>
      </c>
      <c r="AH164" t="s">
        <v>219</v>
      </c>
      <c r="AI164" t="s">
        <v>495</v>
      </c>
      <c r="AJ164" t="s">
        <v>68</v>
      </c>
      <c r="AK164" t="s">
        <v>70</v>
      </c>
    </row>
  </sheetData>
  <autoFilter ref="A23:AK164"/>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sheetPr filterMode="1"/>
  <dimension ref="A1:AK259"/>
  <sheetViews>
    <sheetView workbookViewId="0">
      <selection activeCell="F26" sqref="F26"/>
    </sheetView>
  </sheetViews>
  <sheetFormatPr defaultRowHeight="15"/>
  <cols>
    <col min="2" max="2" width="26.5703125" bestFit="1" customWidth="1"/>
    <col min="3" max="3" width="29.140625" bestFit="1" customWidth="1"/>
    <col min="6" max="6" width="91.140625" bestFit="1" customWidth="1"/>
    <col min="24" max="24" width="17.5703125" bestFit="1" customWidth="1"/>
    <col min="31" max="31" width="26" bestFit="1" customWidth="1"/>
  </cols>
  <sheetData>
    <row r="1" spans="2:33">
      <c r="B1" t="s">
        <v>0</v>
      </c>
    </row>
    <row r="3" spans="2:33">
      <c r="B3" t="s">
        <v>1</v>
      </c>
    </row>
    <row r="4" spans="2:33">
      <c r="B4" t="s">
        <v>2</v>
      </c>
      <c r="C4" t="s">
        <v>3</v>
      </c>
    </row>
    <row r="5" spans="2:33">
      <c r="B5" t="s">
        <v>4</v>
      </c>
      <c r="C5" t="s">
        <v>999</v>
      </c>
      <c r="AF5" t="s">
        <v>3638</v>
      </c>
      <c r="AG5" t="s">
        <v>3639</v>
      </c>
    </row>
    <row r="6" spans="2:33">
      <c r="B6" t="s">
        <v>6</v>
      </c>
      <c r="C6" t="s">
        <v>7</v>
      </c>
      <c r="AD6" t="s">
        <v>3633</v>
      </c>
      <c r="AE6" s="2">
        <f>SUBTOTAL(9,AE11:AE13)</f>
        <v>33157233.669999994</v>
      </c>
      <c r="AF6" s="3">
        <f>+AE6/$AE$19</f>
        <v>0.48513644107711579</v>
      </c>
      <c r="AG6" s="5">
        <v>118</v>
      </c>
    </row>
    <row r="7" spans="2:33">
      <c r="B7" t="s">
        <v>8</v>
      </c>
      <c r="C7" t="s">
        <v>9</v>
      </c>
      <c r="AD7" t="s">
        <v>3634</v>
      </c>
      <c r="AE7" s="2">
        <v>29653897.500000011</v>
      </c>
      <c r="AF7" s="3">
        <f t="shared" ref="AF7:AF8" si="0">+AE7/$AE$19</f>
        <v>0.4338777607443145</v>
      </c>
      <c r="AG7">
        <v>96</v>
      </c>
    </row>
    <row r="8" spans="2:33">
      <c r="B8" t="s">
        <v>10</v>
      </c>
      <c r="C8" t="s">
        <v>9</v>
      </c>
      <c r="AD8" t="s">
        <v>3635</v>
      </c>
      <c r="AE8" s="2">
        <v>5535071.8000000007</v>
      </c>
      <c r="AF8" s="3">
        <f t="shared" si="0"/>
        <v>8.0985798178570004E-2</v>
      </c>
      <c r="AG8">
        <v>22</v>
      </c>
    </row>
    <row r="9" spans="2:33">
      <c r="B9" t="s">
        <v>11</v>
      </c>
      <c r="C9" t="s">
        <v>9</v>
      </c>
      <c r="AF9" s="3"/>
      <c r="AG9">
        <f>SUBTOTAL(9,AG6:AG8)</f>
        <v>236</v>
      </c>
    </row>
    <row r="10" spans="2:33">
      <c r="B10" t="s">
        <v>12</v>
      </c>
      <c r="C10" t="s">
        <v>9</v>
      </c>
      <c r="AF10" s="3"/>
    </row>
    <row r="11" spans="2:33">
      <c r="B11" t="s">
        <v>13</v>
      </c>
      <c r="C11" t="s">
        <v>9</v>
      </c>
      <c r="AD11" t="s">
        <v>3636</v>
      </c>
      <c r="AE11" s="2">
        <v>16666629.969999999</v>
      </c>
      <c r="AF11" s="3">
        <f t="shared" ref="AF11:AF13" si="1">+AE11/$AE$19</f>
        <v>0.24385597510538634</v>
      </c>
      <c r="AG11">
        <v>68</v>
      </c>
    </row>
    <row r="12" spans="2:33">
      <c r="B12" t="s">
        <v>14</v>
      </c>
      <c r="C12" t="s">
        <v>9</v>
      </c>
      <c r="AD12" t="s">
        <v>3637</v>
      </c>
      <c r="AE12" s="2">
        <v>10858374.799999999</v>
      </c>
      <c r="AF12" s="3">
        <f t="shared" si="1"/>
        <v>0.15887312430167036</v>
      </c>
      <c r="AG12">
        <v>29</v>
      </c>
    </row>
    <row r="13" spans="2:33">
      <c r="B13" t="s">
        <v>15</v>
      </c>
      <c r="C13" t="s">
        <v>9</v>
      </c>
      <c r="AD13" t="s">
        <v>3643</v>
      </c>
      <c r="AE13" s="2">
        <v>5632228.8999999994</v>
      </c>
      <c r="AF13" s="3">
        <f t="shared" si="1"/>
        <v>8.2407341670059142E-2</v>
      </c>
      <c r="AG13">
        <v>21</v>
      </c>
    </row>
    <row r="14" spans="2:33">
      <c r="B14" t="s">
        <v>16</v>
      </c>
      <c r="C14" t="s">
        <v>9</v>
      </c>
      <c r="AF14" s="3"/>
    </row>
    <row r="15" spans="2:33">
      <c r="B15" t="s">
        <v>17</v>
      </c>
      <c r="C15" t="s">
        <v>9</v>
      </c>
      <c r="AF15" s="3"/>
    </row>
    <row r="16" spans="2:33">
      <c r="B16" t="s">
        <v>18</v>
      </c>
      <c r="C16" t="s">
        <v>9</v>
      </c>
      <c r="AF16" s="3"/>
    </row>
    <row r="17" spans="1:37">
      <c r="B17" t="s">
        <v>19</v>
      </c>
      <c r="AF17" s="3"/>
    </row>
    <row r="18" spans="1:37">
      <c r="AF18" s="3"/>
    </row>
    <row r="19" spans="1:37">
      <c r="B19" t="s">
        <v>20</v>
      </c>
      <c r="AD19" t="s">
        <v>3640</v>
      </c>
      <c r="AE19" s="2">
        <v>68346202.969999984</v>
      </c>
      <c r="AF19" s="3">
        <f>+AE19/$AE$19</f>
        <v>1</v>
      </c>
      <c r="AG19">
        <v>236</v>
      </c>
    </row>
    <row r="20" spans="1:37">
      <c r="B20" t="s">
        <v>3632</v>
      </c>
      <c r="C20" t="s">
        <v>1000</v>
      </c>
    </row>
    <row r="21" spans="1:37" ht="30">
      <c r="A21">
        <v>23973</v>
      </c>
      <c r="B21" s="1" t="s">
        <v>3631</v>
      </c>
      <c r="C21" t="s">
        <v>1001</v>
      </c>
      <c r="X21" s="4">
        <v>16606715606.129999</v>
      </c>
    </row>
    <row r="22" spans="1:37">
      <c r="A22">
        <f>SUBTOTAL(9,A24:A259)</f>
        <v>21</v>
      </c>
      <c r="X22" s="4">
        <f>SUBTOTAL(9,X26:X250)</f>
        <v>5632228.8999999994</v>
      </c>
      <c r="Y22" s="4">
        <f>SUBTOTAL(9,A26:A250)</f>
        <v>21</v>
      </c>
    </row>
    <row r="23" spans="1:37">
      <c r="A23" t="s">
        <v>21</v>
      </c>
      <c r="B23" t="s">
        <v>25</v>
      </c>
      <c r="C23" t="s">
        <v>26</v>
      </c>
      <c r="D23" t="s">
        <v>18</v>
      </c>
      <c r="E23" t="s">
        <v>17</v>
      </c>
      <c r="F23" t="s">
        <v>27</v>
      </c>
      <c r="G23" t="s">
        <v>16</v>
      </c>
      <c r="H23" t="s">
        <v>28</v>
      </c>
      <c r="I23" t="s">
        <v>29</v>
      </c>
      <c r="J23" t="s">
        <v>30</v>
      </c>
      <c r="K23" t="s">
        <v>31</v>
      </c>
      <c r="L23" t="s">
        <v>11</v>
      </c>
      <c r="M23" t="s">
        <v>13</v>
      </c>
      <c r="N23" t="s">
        <v>32</v>
      </c>
      <c r="O23" t="s">
        <v>33</v>
      </c>
      <c r="P23" t="s">
        <v>12</v>
      </c>
      <c r="Q23" t="s">
        <v>10</v>
      </c>
      <c r="R23" t="s">
        <v>34</v>
      </c>
      <c r="S23" t="s">
        <v>35</v>
      </c>
      <c r="T23" t="s">
        <v>7</v>
      </c>
      <c r="U23" t="s">
        <v>36</v>
      </c>
      <c r="V23" t="s">
        <v>37</v>
      </c>
      <c r="W23" t="s">
        <v>38</v>
      </c>
      <c r="X23" t="s">
        <v>23</v>
      </c>
      <c r="Y23" t="s">
        <v>39</v>
      </c>
      <c r="Z23" t="s">
        <v>40</v>
      </c>
      <c r="AA23" t="s">
        <v>41</v>
      </c>
      <c r="AB23" t="s">
        <v>42</v>
      </c>
      <c r="AC23" t="s">
        <v>43</v>
      </c>
      <c r="AD23" t="s">
        <v>44</v>
      </c>
      <c r="AE23" t="s">
        <v>45</v>
      </c>
      <c r="AF23" t="s">
        <v>46</v>
      </c>
      <c r="AG23" t="s">
        <v>47</v>
      </c>
      <c r="AH23" t="s">
        <v>48</v>
      </c>
      <c r="AI23" t="s">
        <v>49</v>
      </c>
      <c r="AJ23" t="s">
        <v>50</v>
      </c>
      <c r="AK23" t="s">
        <v>15</v>
      </c>
    </row>
    <row r="24" spans="1:37" hidden="1">
      <c r="A24">
        <v>1</v>
      </c>
      <c r="B24" t="s">
        <v>51</v>
      </c>
      <c r="C24" t="s">
        <v>1002</v>
      </c>
      <c r="D24" t="s">
        <v>1003</v>
      </c>
      <c r="E24" t="s">
        <v>19</v>
      </c>
      <c r="F24" t="s">
        <v>1004</v>
      </c>
      <c r="G24" t="s">
        <v>1005</v>
      </c>
      <c r="H24" t="s">
        <v>56</v>
      </c>
      <c r="I24" t="s">
        <v>57</v>
      </c>
      <c r="J24" t="s">
        <v>1006</v>
      </c>
      <c r="K24" t="s">
        <v>427</v>
      </c>
      <c r="L24" t="s">
        <v>60</v>
      </c>
      <c r="M24" t="s">
        <v>60</v>
      </c>
      <c r="N24" t="s">
        <v>19</v>
      </c>
      <c r="P24" t="s">
        <v>61</v>
      </c>
      <c r="Q24" t="s">
        <v>62</v>
      </c>
      <c r="R24" t="s">
        <v>60</v>
      </c>
      <c r="S24" t="s">
        <v>60</v>
      </c>
      <c r="T24">
        <v>43544.708611111098</v>
      </c>
      <c r="U24">
        <v>43496</v>
      </c>
      <c r="V24">
        <v>43536</v>
      </c>
      <c r="W24">
        <v>44012</v>
      </c>
      <c r="X24">
        <v>34605</v>
      </c>
      <c r="Y24" t="s">
        <v>1007</v>
      </c>
      <c r="Z24" t="s">
        <v>794</v>
      </c>
      <c r="AA24">
        <v>3155</v>
      </c>
      <c r="AB24" t="s">
        <v>64</v>
      </c>
      <c r="AC24" t="s">
        <v>403</v>
      </c>
      <c r="AD24" t="s">
        <v>66</v>
      </c>
      <c r="AE24" t="s">
        <v>404</v>
      </c>
      <c r="AF24">
        <v>40036</v>
      </c>
      <c r="AG24" t="s">
        <v>68</v>
      </c>
      <c r="AH24" t="s">
        <v>64</v>
      </c>
      <c r="AI24" t="s">
        <v>795</v>
      </c>
      <c r="AJ24" t="s">
        <v>68</v>
      </c>
      <c r="AK24" t="s">
        <v>70</v>
      </c>
    </row>
    <row r="25" spans="1:37" hidden="1">
      <c r="A25">
        <v>1</v>
      </c>
      <c r="B25" t="s">
        <v>51</v>
      </c>
      <c r="C25" t="s">
        <v>1008</v>
      </c>
      <c r="D25" t="s">
        <v>1009</v>
      </c>
      <c r="E25" t="s">
        <v>19</v>
      </c>
      <c r="F25" t="s">
        <v>1010</v>
      </c>
      <c r="G25" t="s">
        <v>1011</v>
      </c>
      <c r="H25" t="s">
        <v>56</v>
      </c>
      <c r="I25" t="s">
        <v>57</v>
      </c>
      <c r="J25" t="s">
        <v>1012</v>
      </c>
      <c r="K25" t="s">
        <v>1013</v>
      </c>
      <c r="L25" t="s">
        <v>60</v>
      </c>
      <c r="M25" t="s">
        <v>60</v>
      </c>
      <c r="N25" t="s">
        <v>19</v>
      </c>
      <c r="P25" t="s">
        <v>61</v>
      </c>
      <c r="Q25" t="s">
        <v>62</v>
      </c>
      <c r="R25" t="s">
        <v>60</v>
      </c>
      <c r="S25" t="s">
        <v>60</v>
      </c>
      <c r="T25">
        <v>43544.708622685197</v>
      </c>
      <c r="U25">
        <v>43496</v>
      </c>
      <c r="V25">
        <v>43536</v>
      </c>
      <c r="W25">
        <v>44012</v>
      </c>
      <c r="X25">
        <v>28693</v>
      </c>
      <c r="Y25" t="s">
        <v>1014</v>
      </c>
      <c r="Z25" t="s">
        <v>1014</v>
      </c>
      <c r="AA25">
        <v>4807</v>
      </c>
      <c r="AB25" t="s">
        <v>99</v>
      </c>
      <c r="AC25" t="s">
        <v>65</v>
      </c>
      <c r="AD25" t="s">
        <v>66</v>
      </c>
      <c r="AE25" t="s">
        <v>67</v>
      </c>
      <c r="AF25">
        <v>15480</v>
      </c>
      <c r="AG25" t="s">
        <v>68</v>
      </c>
      <c r="AH25" t="s">
        <v>99</v>
      </c>
      <c r="AI25" t="s">
        <v>1015</v>
      </c>
      <c r="AJ25" t="s">
        <v>68</v>
      </c>
      <c r="AK25" t="s">
        <v>70</v>
      </c>
    </row>
    <row r="26" spans="1:37">
      <c r="A26">
        <v>1</v>
      </c>
      <c r="B26" t="s">
        <v>51</v>
      </c>
      <c r="C26" t="s">
        <v>1016</v>
      </c>
      <c r="D26" t="s">
        <v>1017</v>
      </c>
      <c r="E26" t="s">
        <v>19</v>
      </c>
      <c r="F26" t="s">
        <v>1018</v>
      </c>
      <c r="G26" t="s">
        <v>1019</v>
      </c>
      <c r="H26" t="s">
        <v>56</v>
      </c>
      <c r="I26" t="s">
        <v>57</v>
      </c>
      <c r="J26" t="s">
        <v>1012</v>
      </c>
      <c r="K26" t="s">
        <v>1020</v>
      </c>
      <c r="L26" t="s">
        <v>60</v>
      </c>
      <c r="M26" t="s">
        <v>60</v>
      </c>
      <c r="N26" t="s">
        <v>19</v>
      </c>
      <c r="P26" t="s">
        <v>61</v>
      </c>
      <c r="Q26" t="s">
        <v>62</v>
      </c>
      <c r="R26" t="s">
        <v>60</v>
      </c>
      <c r="S26" t="s">
        <v>60</v>
      </c>
      <c r="T26">
        <v>43544.7086458333</v>
      </c>
      <c r="U26">
        <v>43496</v>
      </c>
      <c r="V26">
        <v>43539</v>
      </c>
      <c r="W26">
        <v>44012</v>
      </c>
      <c r="X26" s="2">
        <v>5599</v>
      </c>
      <c r="Y26" t="s">
        <v>1021</v>
      </c>
      <c r="Z26" t="s">
        <v>1021</v>
      </c>
      <c r="AA26">
        <v>3875</v>
      </c>
      <c r="AB26" t="s">
        <v>64</v>
      </c>
      <c r="AC26" t="s">
        <v>109</v>
      </c>
      <c r="AD26" t="s">
        <v>81</v>
      </c>
      <c r="AE26" t="s">
        <v>110</v>
      </c>
      <c r="AF26">
        <v>27724</v>
      </c>
      <c r="AG26" t="s">
        <v>68</v>
      </c>
      <c r="AH26" t="s">
        <v>64</v>
      </c>
      <c r="AI26" t="s">
        <v>1022</v>
      </c>
      <c r="AJ26" t="s">
        <v>68</v>
      </c>
      <c r="AK26" t="s">
        <v>70</v>
      </c>
    </row>
    <row r="27" spans="1:37" hidden="1">
      <c r="A27">
        <v>1</v>
      </c>
      <c r="B27" t="s">
        <v>51</v>
      </c>
      <c r="C27" t="s">
        <v>1023</v>
      </c>
      <c r="D27" t="s">
        <v>1024</v>
      </c>
      <c r="E27" t="s">
        <v>19</v>
      </c>
      <c r="F27" t="s">
        <v>1025</v>
      </c>
      <c r="G27" t="s">
        <v>1026</v>
      </c>
      <c r="H27" t="s">
        <v>56</v>
      </c>
      <c r="I27" t="s">
        <v>57</v>
      </c>
      <c r="J27" t="s">
        <v>1012</v>
      </c>
      <c r="K27" t="s">
        <v>1027</v>
      </c>
      <c r="L27" t="s">
        <v>60</v>
      </c>
      <c r="M27" t="s">
        <v>60</v>
      </c>
      <c r="N27" t="s">
        <v>19</v>
      </c>
      <c r="P27" t="s">
        <v>61</v>
      </c>
      <c r="Q27" t="s">
        <v>62</v>
      </c>
      <c r="R27" t="s">
        <v>60</v>
      </c>
      <c r="S27" t="s">
        <v>60</v>
      </c>
      <c r="T27">
        <v>43544.708657407398</v>
      </c>
      <c r="U27">
        <v>43496</v>
      </c>
      <c r="V27">
        <v>43535</v>
      </c>
      <c r="W27">
        <v>44012</v>
      </c>
      <c r="X27">
        <v>40410.699999999997</v>
      </c>
      <c r="Y27" t="s">
        <v>277</v>
      </c>
      <c r="Z27" t="s">
        <v>277</v>
      </c>
      <c r="AA27">
        <v>4343</v>
      </c>
      <c r="AB27" t="s">
        <v>99</v>
      </c>
      <c r="AC27" t="s">
        <v>504</v>
      </c>
      <c r="AD27" t="s">
        <v>66</v>
      </c>
      <c r="AE27" t="s">
        <v>505</v>
      </c>
      <c r="AF27">
        <v>2346</v>
      </c>
      <c r="AG27" t="s">
        <v>68</v>
      </c>
      <c r="AH27" t="s">
        <v>99</v>
      </c>
      <c r="AI27" t="s">
        <v>280</v>
      </c>
      <c r="AJ27" t="s">
        <v>68</v>
      </c>
      <c r="AK27" t="s">
        <v>70</v>
      </c>
    </row>
    <row r="28" spans="1:37" hidden="1">
      <c r="A28">
        <v>1</v>
      </c>
      <c r="B28" t="s">
        <v>51</v>
      </c>
      <c r="C28" t="s">
        <v>1028</v>
      </c>
      <c r="D28" t="s">
        <v>1029</v>
      </c>
      <c r="E28" t="s">
        <v>19</v>
      </c>
      <c r="F28" t="s">
        <v>1030</v>
      </c>
      <c r="G28" t="s">
        <v>1031</v>
      </c>
      <c r="H28" t="s">
        <v>56</v>
      </c>
      <c r="I28" t="s">
        <v>57</v>
      </c>
      <c r="J28" t="s">
        <v>1012</v>
      </c>
      <c r="K28" t="s">
        <v>1032</v>
      </c>
      <c r="L28" t="s">
        <v>60</v>
      </c>
      <c r="M28" t="s">
        <v>60</v>
      </c>
      <c r="N28" t="s">
        <v>19</v>
      </c>
      <c r="P28" t="s">
        <v>61</v>
      </c>
      <c r="Q28" t="s">
        <v>62</v>
      </c>
      <c r="R28" t="s">
        <v>60</v>
      </c>
      <c r="S28" t="s">
        <v>60</v>
      </c>
      <c r="T28">
        <v>43544.708668981497</v>
      </c>
      <c r="U28">
        <v>43496</v>
      </c>
      <c r="V28">
        <v>43539</v>
      </c>
      <c r="W28">
        <v>44012</v>
      </c>
      <c r="X28">
        <v>9027.7000000000007</v>
      </c>
      <c r="Y28" t="s">
        <v>1033</v>
      </c>
      <c r="Z28" t="s">
        <v>1033</v>
      </c>
      <c r="AA28">
        <v>4031</v>
      </c>
      <c r="AB28" t="s">
        <v>99</v>
      </c>
      <c r="AC28" t="s">
        <v>1034</v>
      </c>
      <c r="AD28" t="s">
        <v>91</v>
      </c>
      <c r="AE28" t="s">
        <v>1035</v>
      </c>
      <c r="AF28">
        <v>2321</v>
      </c>
      <c r="AG28" t="s">
        <v>68</v>
      </c>
      <c r="AH28" t="s">
        <v>99</v>
      </c>
      <c r="AI28" t="s">
        <v>1036</v>
      </c>
      <c r="AJ28" t="s">
        <v>68</v>
      </c>
      <c r="AK28" t="s">
        <v>70</v>
      </c>
    </row>
    <row r="29" spans="1:37" hidden="1">
      <c r="A29">
        <v>1</v>
      </c>
      <c r="B29" t="s">
        <v>51</v>
      </c>
      <c r="C29" t="s">
        <v>1037</v>
      </c>
      <c r="D29" t="s">
        <v>1038</v>
      </c>
      <c r="E29" t="s">
        <v>19</v>
      </c>
      <c r="F29" t="s">
        <v>1039</v>
      </c>
      <c r="G29" t="s">
        <v>1040</v>
      </c>
      <c r="H29" t="s">
        <v>56</v>
      </c>
      <c r="I29" t="s">
        <v>57</v>
      </c>
      <c r="J29" t="s">
        <v>1012</v>
      </c>
      <c r="K29" t="s">
        <v>1041</v>
      </c>
      <c r="L29" t="s">
        <v>60</v>
      </c>
      <c r="M29" t="s">
        <v>60</v>
      </c>
      <c r="N29" t="s">
        <v>19</v>
      </c>
      <c r="P29" t="s">
        <v>61</v>
      </c>
      <c r="Q29" t="s">
        <v>62</v>
      </c>
      <c r="R29" t="s">
        <v>60</v>
      </c>
      <c r="S29" t="s">
        <v>60</v>
      </c>
      <c r="T29">
        <v>43549.688900462999</v>
      </c>
      <c r="U29">
        <v>43496</v>
      </c>
      <c r="V29">
        <v>43539</v>
      </c>
      <c r="W29">
        <v>44012</v>
      </c>
      <c r="X29">
        <v>8798.9</v>
      </c>
      <c r="Y29" t="s">
        <v>1042</v>
      </c>
      <c r="Z29" t="s">
        <v>1042</v>
      </c>
      <c r="AA29">
        <v>2127</v>
      </c>
      <c r="AB29" t="s">
        <v>79</v>
      </c>
      <c r="AC29" t="s">
        <v>1043</v>
      </c>
      <c r="AD29" t="s">
        <v>66</v>
      </c>
      <c r="AE29" t="s">
        <v>1044</v>
      </c>
      <c r="AF29">
        <v>13313</v>
      </c>
      <c r="AG29" t="s">
        <v>68</v>
      </c>
      <c r="AH29" t="s">
        <v>79</v>
      </c>
      <c r="AI29" t="s">
        <v>1045</v>
      </c>
      <c r="AJ29" t="s">
        <v>68</v>
      </c>
      <c r="AK29" t="s">
        <v>70</v>
      </c>
    </row>
    <row r="30" spans="1:37" hidden="1">
      <c r="A30">
        <v>1</v>
      </c>
      <c r="B30" t="s">
        <v>51</v>
      </c>
      <c r="C30" t="s">
        <v>1046</v>
      </c>
      <c r="D30" t="s">
        <v>1047</v>
      </c>
      <c r="E30" t="s">
        <v>19</v>
      </c>
      <c r="F30" t="s">
        <v>1048</v>
      </c>
      <c r="G30" t="s">
        <v>1049</v>
      </c>
      <c r="H30" t="s">
        <v>56</v>
      </c>
      <c r="I30" t="s">
        <v>57</v>
      </c>
      <c r="J30" t="s">
        <v>1050</v>
      </c>
      <c r="K30" t="s">
        <v>1051</v>
      </c>
      <c r="L30" t="s">
        <v>60</v>
      </c>
      <c r="M30" t="s">
        <v>60</v>
      </c>
      <c r="N30" t="s">
        <v>19</v>
      </c>
      <c r="P30" t="s">
        <v>61</v>
      </c>
      <c r="Q30" t="s">
        <v>62</v>
      </c>
      <c r="R30" t="s">
        <v>60</v>
      </c>
      <c r="S30" t="s">
        <v>60</v>
      </c>
      <c r="T30">
        <v>43549.688923611102</v>
      </c>
      <c r="U30">
        <v>43496</v>
      </c>
      <c r="V30">
        <v>43544</v>
      </c>
      <c r="W30">
        <v>44012</v>
      </c>
      <c r="X30">
        <v>140748</v>
      </c>
      <c r="Y30" t="s">
        <v>1052</v>
      </c>
      <c r="Z30" t="s">
        <v>1053</v>
      </c>
      <c r="AA30">
        <v>7050</v>
      </c>
      <c r="AB30" t="s">
        <v>826</v>
      </c>
      <c r="AC30" t="s">
        <v>1054</v>
      </c>
      <c r="AD30" t="s">
        <v>1055</v>
      </c>
      <c r="AE30" t="s">
        <v>1056</v>
      </c>
      <c r="AF30">
        <v>40640</v>
      </c>
      <c r="AG30" t="s">
        <v>68</v>
      </c>
      <c r="AH30" t="s">
        <v>826</v>
      </c>
      <c r="AI30" t="s">
        <v>1057</v>
      </c>
      <c r="AJ30" t="s">
        <v>68</v>
      </c>
      <c r="AK30" t="s">
        <v>70</v>
      </c>
    </row>
    <row r="31" spans="1:37" hidden="1">
      <c r="A31">
        <v>1</v>
      </c>
      <c r="B31" t="s">
        <v>51</v>
      </c>
      <c r="C31" t="s">
        <v>1058</v>
      </c>
      <c r="D31" t="s">
        <v>1059</v>
      </c>
      <c r="E31" t="s">
        <v>19</v>
      </c>
      <c r="F31" t="s">
        <v>1060</v>
      </c>
      <c r="G31" t="s">
        <v>1061</v>
      </c>
      <c r="H31" t="s">
        <v>56</v>
      </c>
      <c r="I31" t="s">
        <v>57</v>
      </c>
      <c r="J31" t="s">
        <v>1012</v>
      </c>
      <c r="K31" t="s">
        <v>1062</v>
      </c>
      <c r="L31" t="s">
        <v>60</v>
      </c>
      <c r="M31" t="s">
        <v>60</v>
      </c>
      <c r="N31" t="s">
        <v>19</v>
      </c>
      <c r="P31" t="s">
        <v>61</v>
      </c>
      <c r="Q31" t="s">
        <v>62</v>
      </c>
      <c r="R31" t="s">
        <v>60</v>
      </c>
      <c r="S31" t="s">
        <v>60</v>
      </c>
      <c r="T31">
        <v>43549.688946759299</v>
      </c>
      <c r="U31">
        <v>43496</v>
      </c>
      <c r="V31">
        <v>43537</v>
      </c>
      <c r="W31">
        <v>44012</v>
      </c>
      <c r="X31">
        <v>35156</v>
      </c>
      <c r="Y31" t="s">
        <v>1063</v>
      </c>
      <c r="Z31" t="s">
        <v>1063</v>
      </c>
      <c r="AA31">
        <v>2352</v>
      </c>
      <c r="AB31" t="s">
        <v>79</v>
      </c>
      <c r="AC31" t="s">
        <v>1043</v>
      </c>
      <c r="AD31" t="s">
        <v>66</v>
      </c>
      <c r="AE31" t="s">
        <v>1044</v>
      </c>
      <c r="AF31">
        <v>13313</v>
      </c>
      <c r="AG31" t="s">
        <v>68</v>
      </c>
      <c r="AH31" t="s">
        <v>79</v>
      </c>
      <c r="AI31" t="s">
        <v>1064</v>
      </c>
      <c r="AJ31" t="s">
        <v>68</v>
      </c>
      <c r="AK31" t="s">
        <v>70</v>
      </c>
    </row>
    <row r="32" spans="1:37" hidden="1">
      <c r="A32">
        <v>1</v>
      </c>
      <c r="B32" t="s">
        <v>51</v>
      </c>
      <c r="C32" t="s">
        <v>1065</v>
      </c>
      <c r="D32" t="s">
        <v>1066</v>
      </c>
      <c r="E32" t="s">
        <v>19</v>
      </c>
      <c r="F32" t="s">
        <v>1067</v>
      </c>
      <c r="G32" t="s">
        <v>1068</v>
      </c>
      <c r="H32" t="s">
        <v>56</v>
      </c>
      <c r="I32" t="s">
        <v>57</v>
      </c>
      <c r="J32" t="s">
        <v>1012</v>
      </c>
      <c r="K32" t="s">
        <v>1069</v>
      </c>
      <c r="L32" t="s">
        <v>60</v>
      </c>
      <c r="M32" t="s">
        <v>60</v>
      </c>
      <c r="N32" t="s">
        <v>19</v>
      </c>
      <c r="P32" t="s">
        <v>61</v>
      </c>
      <c r="Q32" t="s">
        <v>62</v>
      </c>
      <c r="R32" t="s">
        <v>60</v>
      </c>
      <c r="S32" t="s">
        <v>60</v>
      </c>
      <c r="T32">
        <v>43549.688958333303</v>
      </c>
      <c r="U32">
        <v>43496</v>
      </c>
      <c r="V32">
        <v>43544</v>
      </c>
      <c r="W32">
        <v>44012</v>
      </c>
      <c r="X32">
        <v>8302.7999999999993</v>
      </c>
      <c r="Y32" t="s">
        <v>1070</v>
      </c>
      <c r="Z32" t="s">
        <v>1070</v>
      </c>
      <c r="AA32">
        <v>4615</v>
      </c>
      <c r="AB32" t="s">
        <v>99</v>
      </c>
      <c r="AC32" t="s">
        <v>1054</v>
      </c>
      <c r="AD32" t="s">
        <v>1055</v>
      </c>
      <c r="AE32" t="s">
        <v>1056</v>
      </c>
      <c r="AF32">
        <v>40640</v>
      </c>
      <c r="AG32" t="s">
        <v>68</v>
      </c>
      <c r="AH32" t="s">
        <v>99</v>
      </c>
      <c r="AI32" t="s">
        <v>1071</v>
      </c>
      <c r="AJ32" t="s">
        <v>68</v>
      </c>
      <c r="AK32" t="s">
        <v>70</v>
      </c>
    </row>
    <row r="33" spans="1:37" hidden="1">
      <c r="A33">
        <v>1</v>
      </c>
      <c r="B33" t="s">
        <v>51</v>
      </c>
      <c r="C33" t="s">
        <v>1072</v>
      </c>
      <c r="D33" t="s">
        <v>1073</v>
      </c>
      <c r="E33" t="s">
        <v>19</v>
      </c>
      <c r="F33" t="s">
        <v>1074</v>
      </c>
      <c r="G33" t="s">
        <v>1075</v>
      </c>
      <c r="H33" t="s">
        <v>56</v>
      </c>
      <c r="I33" t="s">
        <v>57</v>
      </c>
      <c r="J33" t="s">
        <v>1050</v>
      </c>
      <c r="K33" t="s">
        <v>1076</v>
      </c>
      <c r="L33" t="s">
        <v>60</v>
      </c>
      <c r="M33" t="s">
        <v>60</v>
      </c>
      <c r="N33" t="s">
        <v>19</v>
      </c>
      <c r="P33" t="s">
        <v>61</v>
      </c>
      <c r="Q33" t="s">
        <v>62</v>
      </c>
      <c r="R33" t="s">
        <v>60</v>
      </c>
      <c r="S33" t="s">
        <v>60</v>
      </c>
      <c r="T33">
        <v>43549.6889814815</v>
      </c>
      <c r="U33">
        <v>43496</v>
      </c>
      <c r="V33">
        <v>43544</v>
      </c>
      <c r="W33">
        <v>44012</v>
      </c>
      <c r="X33">
        <v>997938</v>
      </c>
      <c r="Y33" t="s">
        <v>1077</v>
      </c>
      <c r="Z33" t="s">
        <v>1078</v>
      </c>
      <c r="AA33">
        <v>4816</v>
      </c>
      <c r="AB33" t="s">
        <v>99</v>
      </c>
      <c r="AC33" t="s">
        <v>1054</v>
      </c>
      <c r="AD33" t="s">
        <v>1055</v>
      </c>
      <c r="AE33" t="s">
        <v>1056</v>
      </c>
      <c r="AF33">
        <v>40640</v>
      </c>
      <c r="AG33" t="s">
        <v>68</v>
      </c>
      <c r="AH33" t="s">
        <v>99</v>
      </c>
      <c r="AI33" t="s">
        <v>1079</v>
      </c>
      <c r="AJ33" t="s">
        <v>68</v>
      </c>
      <c r="AK33" t="s">
        <v>70</v>
      </c>
    </row>
    <row r="34" spans="1:37" hidden="1">
      <c r="A34">
        <v>1</v>
      </c>
      <c r="B34" t="s">
        <v>51</v>
      </c>
      <c r="C34" t="s">
        <v>1080</v>
      </c>
      <c r="D34" t="s">
        <v>1081</v>
      </c>
      <c r="E34" t="s">
        <v>19</v>
      </c>
      <c r="F34" t="s">
        <v>1082</v>
      </c>
      <c r="G34" t="s">
        <v>1083</v>
      </c>
      <c r="H34" t="s">
        <v>56</v>
      </c>
      <c r="I34" t="s">
        <v>57</v>
      </c>
      <c r="J34" t="s">
        <v>1084</v>
      </c>
      <c r="K34" t="s">
        <v>1085</v>
      </c>
      <c r="L34" t="s">
        <v>60</v>
      </c>
      <c r="M34" t="s">
        <v>60</v>
      </c>
      <c r="N34" t="s">
        <v>19</v>
      </c>
      <c r="P34" t="s">
        <v>61</v>
      </c>
      <c r="Q34" t="s">
        <v>62</v>
      </c>
      <c r="R34" t="s">
        <v>60</v>
      </c>
      <c r="S34" t="s">
        <v>60</v>
      </c>
      <c r="T34">
        <v>43549.688993055599</v>
      </c>
      <c r="U34">
        <v>43496</v>
      </c>
      <c r="V34">
        <v>43544</v>
      </c>
      <c r="W34">
        <v>44012</v>
      </c>
      <c r="X34">
        <v>97773.5</v>
      </c>
      <c r="Y34" t="s">
        <v>1086</v>
      </c>
      <c r="Z34" t="s">
        <v>1087</v>
      </c>
      <c r="AA34">
        <v>2612</v>
      </c>
      <c r="AB34" t="s">
        <v>643</v>
      </c>
      <c r="AC34" t="s">
        <v>1088</v>
      </c>
      <c r="AD34" t="s">
        <v>91</v>
      </c>
      <c r="AE34" t="s">
        <v>1089</v>
      </c>
      <c r="AF34">
        <v>3396</v>
      </c>
      <c r="AG34" t="s">
        <v>68</v>
      </c>
      <c r="AH34" t="s">
        <v>643</v>
      </c>
      <c r="AI34" t="s">
        <v>1090</v>
      </c>
      <c r="AJ34" t="s">
        <v>68</v>
      </c>
      <c r="AK34" t="s">
        <v>70</v>
      </c>
    </row>
    <row r="35" spans="1:37" hidden="1">
      <c r="A35">
        <v>1</v>
      </c>
      <c r="B35" t="s">
        <v>51</v>
      </c>
      <c r="C35" t="s">
        <v>1091</v>
      </c>
      <c r="D35" t="s">
        <v>1092</v>
      </c>
      <c r="E35" t="s">
        <v>19</v>
      </c>
      <c r="F35" t="s">
        <v>1039</v>
      </c>
      <c r="G35" t="s">
        <v>1040</v>
      </c>
      <c r="H35" t="s">
        <v>56</v>
      </c>
      <c r="I35" t="s">
        <v>57</v>
      </c>
      <c r="J35" t="s">
        <v>1012</v>
      </c>
      <c r="K35" t="s">
        <v>1093</v>
      </c>
      <c r="L35" t="s">
        <v>60</v>
      </c>
      <c r="M35" t="s">
        <v>60</v>
      </c>
      <c r="N35" t="s">
        <v>19</v>
      </c>
      <c r="P35" t="s">
        <v>61</v>
      </c>
      <c r="Q35" t="s">
        <v>62</v>
      </c>
      <c r="R35" t="s">
        <v>60</v>
      </c>
      <c r="S35" t="s">
        <v>60</v>
      </c>
      <c r="T35">
        <v>43549.689004629603</v>
      </c>
      <c r="U35">
        <v>43496</v>
      </c>
      <c r="V35">
        <v>43539</v>
      </c>
      <c r="W35">
        <v>44012</v>
      </c>
      <c r="X35">
        <v>4228.3999999999996</v>
      </c>
      <c r="Y35" t="s">
        <v>1042</v>
      </c>
      <c r="Z35" t="s">
        <v>1042</v>
      </c>
      <c r="AA35">
        <v>2127</v>
      </c>
      <c r="AB35" t="s">
        <v>79</v>
      </c>
      <c r="AC35" t="s">
        <v>1054</v>
      </c>
      <c r="AD35" t="s">
        <v>1055</v>
      </c>
      <c r="AE35" t="s">
        <v>1056</v>
      </c>
      <c r="AF35">
        <v>40640</v>
      </c>
      <c r="AG35" t="s">
        <v>68</v>
      </c>
      <c r="AH35" t="s">
        <v>79</v>
      </c>
      <c r="AI35" t="s">
        <v>1094</v>
      </c>
      <c r="AJ35" t="s">
        <v>68</v>
      </c>
      <c r="AK35" t="s">
        <v>70</v>
      </c>
    </row>
    <row r="36" spans="1:37" hidden="1">
      <c r="A36">
        <v>1</v>
      </c>
      <c r="B36" t="s">
        <v>51</v>
      </c>
      <c r="C36" t="s">
        <v>1095</v>
      </c>
      <c r="D36" t="s">
        <v>1096</v>
      </c>
      <c r="E36" t="s">
        <v>19</v>
      </c>
      <c r="F36" t="s">
        <v>1097</v>
      </c>
      <c r="G36" t="s">
        <v>1098</v>
      </c>
      <c r="H36" t="s">
        <v>56</v>
      </c>
      <c r="I36" t="s">
        <v>57</v>
      </c>
      <c r="J36" t="s">
        <v>1012</v>
      </c>
      <c r="K36" t="s">
        <v>1099</v>
      </c>
      <c r="L36" t="s">
        <v>60</v>
      </c>
      <c r="M36" t="s">
        <v>60</v>
      </c>
      <c r="N36" t="s">
        <v>19</v>
      </c>
      <c r="P36" t="s">
        <v>61</v>
      </c>
      <c r="Q36" t="s">
        <v>62</v>
      </c>
      <c r="R36" t="s">
        <v>60</v>
      </c>
      <c r="S36" t="s">
        <v>60</v>
      </c>
      <c r="T36">
        <v>43549.689016203702</v>
      </c>
      <c r="U36">
        <v>43496</v>
      </c>
      <c r="V36">
        <v>43542</v>
      </c>
      <c r="W36">
        <v>44012</v>
      </c>
      <c r="X36">
        <v>49920</v>
      </c>
      <c r="Y36" t="s">
        <v>1100</v>
      </c>
      <c r="Z36" t="s">
        <v>1100</v>
      </c>
      <c r="AA36">
        <v>4163</v>
      </c>
      <c r="AB36" t="s">
        <v>99</v>
      </c>
      <c r="AC36" t="s">
        <v>1054</v>
      </c>
      <c r="AD36" t="s">
        <v>1055</v>
      </c>
      <c r="AE36" t="s">
        <v>1056</v>
      </c>
      <c r="AF36">
        <v>40640</v>
      </c>
      <c r="AG36" t="s">
        <v>68</v>
      </c>
      <c r="AH36" t="s">
        <v>99</v>
      </c>
      <c r="AI36" t="s">
        <v>1101</v>
      </c>
      <c r="AJ36" t="s">
        <v>68</v>
      </c>
      <c r="AK36" t="s">
        <v>70</v>
      </c>
    </row>
    <row r="37" spans="1:37" hidden="1">
      <c r="A37">
        <v>1</v>
      </c>
      <c r="B37" t="s">
        <v>51</v>
      </c>
      <c r="C37" t="s">
        <v>1102</v>
      </c>
      <c r="D37" t="s">
        <v>1103</v>
      </c>
      <c r="E37" t="s">
        <v>19</v>
      </c>
      <c r="F37" t="s">
        <v>1039</v>
      </c>
      <c r="G37" t="s">
        <v>1040</v>
      </c>
      <c r="H37" t="s">
        <v>56</v>
      </c>
      <c r="I37" t="s">
        <v>57</v>
      </c>
      <c r="J37" t="s">
        <v>1012</v>
      </c>
      <c r="K37" t="s">
        <v>1104</v>
      </c>
      <c r="L37" t="s">
        <v>60</v>
      </c>
      <c r="M37" t="s">
        <v>60</v>
      </c>
      <c r="N37" t="s">
        <v>19</v>
      </c>
      <c r="P37" t="s">
        <v>61</v>
      </c>
      <c r="Q37" t="s">
        <v>62</v>
      </c>
      <c r="R37" t="s">
        <v>60</v>
      </c>
      <c r="S37" t="s">
        <v>60</v>
      </c>
      <c r="T37">
        <v>43549.6890277778</v>
      </c>
      <c r="U37">
        <v>43496</v>
      </c>
      <c r="V37">
        <v>43539</v>
      </c>
      <c r="W37">
        <v>44012</v>
      </c>
      <c r="X37">
        <v>8727.4</v>
      </c>
      <c r="Y37" t="s">
        <v>1042</v>
      </c>
      <c r="Z37" t="s">
        <v>1042</v>
      </c>
      <c r="AA37">
        <v>2127</v>
      </c>
      <c r="AB37" t="s">
        <v>79</v>
      </c>
      <c r="AC37" t="s">
        <v>1043</v>
      </c>
      <c r="AD37" t="s">
        <v>66</v>
      </c>
      <c r="AE37" t="s">
        <v>1044</v>
      </c>
      <c r="AF37">
        <v>13313</v>
      </c>
      <c r="AG37" t="s">
        <v>68</v>
      </c>
      <c r="AH37" t="s">
        <v>79</v>
      </c>
      <c r="AI37" t="s">
        <v>1105</v>
      </c>
      <c r="AJ37" t="s">
        <v>68</v>
      </c>
      <c r="AK37" t="s">
        <v>70</v>
      </c>
    </row>
    <row r="38" spans="1:37" hidden="1">
      <c r="A38">
        <v>1</v>
      </c>
      <c r="B38" t="s">
        <v>51</v>
      </c>
      <c r="C38" t="s">
        <v>1106</v>
      </c>
      <c r="D38" t="s">
        <v>1107</v>
      </c>
      <c r="E38" t="s">
        <v>19</v>
      </c>
      <c r="F38" t="s">
        <v>1108</v>
      </c>
      <c r="G38" t="s">
        <v>1109</v>
      </c>
      <c r="H38" t="s">
        <v>56</v>
      </c>
      <c r="I38" t="s">
        <v>57</v>
      </c>
      <c r="J38" t="s">
        <v>1050</v>
      </c>
      <c r="K38" t="s">
        <v>1110</v>
      </c>
      <c r="L38" t="s">
        <v>60</v>
      </c>
      <c r="M38" t="s">
        <v>60</v>
      </c>
      <c r="N38" t="s">
        <v>19</v>
      </c>
      <c r="P38" t="s">
        <v>61</v>
      </c>
      <c r="Q38" t="s">
        <v>62</v>
      </c>
      <c r="R38" t="s">
        <v>60</v>
      </c>
      <c r="S38" t="s">
        <v>60</v>
      </c>
      <c r="T38">
        <v>43559.6531944444</v>
      </c>
      <c r="U38">
        <v>43496</v>
      </c>
      <c r="V38">
        <v>43557</v>
      </c>
      <c r="W38">
        <v>44012</v>
      </c>
      <c r="X38">
        <v>514222.5</v>
      </c>
      <c r="Y38" t="s">
        <v>1111</v>
      </c>
      <c r="Z38" t="s">
        <v>1112</v>
      </c>
      <c r="AA38">
        <v>5033</v>
      </c>
      <c r="AB38" t="s">
        <v>156</v>
      </c>
      <c r="AC38" t="s">
        <v>1113</v>
      </c>
      <c r="AD38" t="s">
        <v>101</v>
      </c>
      <c r="AE38" t="s">
        <v>1114</v>
      </c>
      <c r="AF38">
        <v>26248</v>
      </c>
      <c r="AG38" t="s">
        <v>68</v>
      </c>
      <c r="AH38" t="s">
        <v>156</v>
      </c>
      <c r="AI38" t="s">
        <v>1115</v>
      </c>
      <c r="AJ38" t="s">
        <v>68</v>
      </c>
      <c r="AK38" t="s">
        <v>70</v>
      </c>
    </row>
    <row r="39" spans="1:37" hidden="1">
      <c r="A39">
        <v>1</v>
      </c>
      <c r="B39" t="s">
        <v>51</v>
      </c>
      <c r="C39" t="s">
        <v>1116</v>
      </c>
      <c r="D39" t="s">
        <v>1117</v>
      </c>
      <c r="E39" t="s">
        <v>19</v>
      </c>
      <c r="F39" t="s">
        <v>1118</v>
      </c>
      <c r="G39" t="s">
        <v>1119</v>
      </c>
      <c r="H39" t="s">
        <v>56</v>
      </c>
      <c r="I39" t="s">
        <v>57</v>
      </c>
      <c r="J39" t="s">
        <v>1050</v>
      </c>
      <c r="K39" t="s">
        <v>1120</v>
      </c>
      <c r="L39" t="s">
        <v>60</v>
      </c>
      <c r="M39" t="s">
        <v>60</v>
      </c>
      <c r="N39" t="s">
        <v>19</v>
      </c>
      <c r="P39" t="s">
        <v>61</v>
      </c>
      <c r="Q39" t="s">
        <v>62</v>
      </c>
      <c r="R39" t="s">
        <v>60</v>
      </c>
      <c r="S39" t="s">
        <v>60</v>
      </c>
      <c r="T39">
        <v>43559.653206018498</v>
      </c>
      <c r="U39">
        <v>43496</v>
      </c>
      <c r="V39">
        <v>43557</v>
      </c>
      <c r="W39">
        <v>44012</v>
      </c>
      <c r="X39">
        <v>450000</v>
      </c>
      <c r="Y39" t="s">
        <v>1121</v>
      </c>
      <c r="Z39" t="s">
        <v>1122</v>
      </c>
      <c r="AA39">
        <v>4700</v>
      </c>
      <c r="AB39" t="s">
        <v>99</v>
      </c>
      <c r="AC39" t="s">
        <v>487</v>
      </c>
      <c r="AD39" t="s">
        <v>91</v>
      </c>
      <c r="AE39" t="s">
        <v>488</v>
      </c>
      <c r="AF39">
        <v>5701</v>
      </c>
      <c r="AG39" t="s">
        <v>68</v>
      </c>
      <c r="AH39" t="s">
        <v>99</v>
      </c>
      <c r="AI39" t="s">
        <v>584</v>
      </c>
      <c r="AJ39" t="s">
        <v>68</v>
      </c>
      <c r="AK39" t="s">
        <v>70</v>
      </c>
    </row>
    <row r="40" spans="1:37" hidden="1">
      <c r="A40">
        <v>1</v>
      </c>
      <c r="B40" t="s">
        <v>51</v>
      </c>
      <c r="C40" t="s">
        <v>1123</v>
      </c>
      <c r="D40" t="s">
        <v>1124</v>
      </c>
      <c r="E40" t="s">
        <v>19</v>
      </c>
      <c r="F40" t="s">
        <v>1125</v>
      </c>
      <c r="G40" t="s">
        <v>1126</v>
      </c>
      <c r="H40" t="s">
        <v>56</v>
      </c>
      <c r="I40" t="s">
        <v>57</v>
      </c>
      <c r="J40" t="s">
        <v>1127</v>
      </c>
      <c r="K40" t="s">
        <v>1128</v>
      </c>
      <c r="L40" t="s">
        <v>60</v>
      </c>
      <c r="M40" t="s">
        <v>60</v>
      </c>
      <c r="N40" t="s">
        <v>19</v>
      </c>
      <c r="P40" t="s">
        <v>61</v>
      </c>
      <c r="Q40" t="s">
        <v>62</v>
      </c>
      <c r="R40" t="s">
        <v>60</v>
      </c>
      <c r="S40" t="s">
        <v>60</v>
      </c>
      <c r="T40">
        <v>43564.7342824074</v>
      </c>
      <c r="U40">
        <v>43496</v>
      </c>
      <c r="V40">
        <v>43560</v>
      </c>
      <c r="W40">
        <v>44012</v>
      </c>
      <c r="X40">
        <v>7040</v>
      </c>
      <c r="Y40" t="s">
        <v>1129</v>
      </c>
      <c r="Z40" t="s">
        <v>1130</v>
      </c>
      <c r="AA40">
        <v>6005</v>
      </c>
      <c r="AB40" t="s">
        <v>139</v>
      </c>
      <c r="AC40" t="s">
        <v>1131</v>
      </c>
      <c r="AD40" t="s">
        <v>91</v>
      </c>
      <c r="AE40" t="s">
        <v>1132</v>
      </c>
      <c r="AF40">
        <v>8182</v>
      </c>
      <c r="AG40" t="s">
        <v>68</v>
      </c>
      <c r="AH40" t="s">
        <v>139</v>
      </c>
      <c r="AI40" t="s">
        <v>1133</v>
      </c>
      <c r="AJ40" t="s">
        <v>68</v>
      </c>
      <c r="AK40" t="s">
        <v>70</v>
      </c>
    </row>
    <row r="41" spans="1:37">
      <c r="A41">
        <v>1</v>
      </c>
      <c r="B41" t="s">
        <v>51</v>
      </c>
      <c r="C41" t="s">
        <v>1134</v>
      </c>
      <c r="D41" t="s">
        <v>1135</v>
      </c>
      <c r="E41" t="s">
        <v>19</v>
      </c>
      <c r="F41" t="s">
        <v>1136</v>
      </c>
      <c r="G41" t="s">
        <v>1137</v>
      </c>
      <c r="H41" t="s">
        <v>56</v>
      </c>
      <c r="I41" t="s">
        <v>57</v>
      </c>
      <c r="J41" t="s">
        <v>1138</v>
      </c>
      <c r="K41" t="s">
        <v>1139</v>
      </c>
      <c r="L41" t="s">
        <v>60</v>
      </c>
      <c r="M41" t="s">
        <v>60</v>
      </c>
      <c r="N41" t="s">
        <v>19</v>
      </c>
      <c r="P41" t="s">
        <v>61</v>
      </c>
      <c r="Q41" t="s">
        <v>62</v>
      </c>
      <c r="R41" t="s">
        <v>60</v>
      </c>
      <c r="S41" t="s">
        <v>60</v>
      </c>
      <c r="T41">
        <v>43564.734305555598</v>
      </c>
      <c r="U41">
        <v>43496</v>
      </c>
      <c r="V41">
        <v>43559</v>
      </c>
      <c r="W41">
        <v>44012</v>
      </c>
      <c r="X41" s="2">
        <v>82667</v>
      </c>
      <c r="Y41" t="s">
        <v>1140</v>
      </c>
      <c r="Z41" t="s">
        <v>1141</v>
      </c>
      <c r="AA41">
        <v>2620</v>
      </c>
      <c r="AB41" t="s">
        <v>79</v>
      </c>
      <c r="AC41" t="s">
        <v>520</v>
      </c>
      <c r="AD41" t="s">
        <v>81</v>
      </c>
      <c r="AE41" t="s">
        <v>521</v>
      </c>
      <c r="AF41">
        <v>20439</v>
      </c>
      <c r="AG41" t="s">
        <v>68</v>
      </c>
      <c r="AH41" t="s">
        <v>79</v>
      </c>
      <c r="AI41" t="s">
        <v>1142</v>
      </c>
      <c r="AJ41" t="s">
        <v>68</v>
      </c>
      <c r="AK41" t="s">
        <v>70</v>
      </c>
    </row>
    <row r="42" spans="1:37" hidden="1">
      <c r="A42">
        <v>1</v>
      </c>
      <c r="B42" t="s">
        <v>51</v>
      </c>
      <c r="C42" t="s">
        <v>1143</v>
      </c>
      <c r="D42" t="s">
        <v>1144</v>
      </c>
      <c r="E42" t="s">
        <v>19</v>
      </c>
      <c r="F42" t="s">
        <v>844</v>
      </c>
      <c r="G42" t="s">
        <v>845</v>
      </c>
      <c r="H42" t="s">
        <v>56</v>
      </c>
      <c r="I42" t="s">
        <v>57</v>
      </c>
      <c r="J42" t="s">
        <v>1050</v>
      </c>
      <c r="K42" t="s">
        <v>1145</v>
      </c>
      <c r="L42" t="s">
        <v>60</v>
      </c>
      <c r="M42" t="s">
        <v>60</v>
      </c>
      <c r="N42" t="s">
        <v>19</v>
      </c>
      <c r="P42" t="s">
        <v>61</v>
      </c>
      <c r="Q42" t="s">
        <v>62</v>
      </c>
      <c r="R42" t="s">
        <v>60</v>
      </c>
      <c r="S42" t="s">
        <v>60</v>
      </c>
      <c r="T42">
        <v>43564.734317129602</v>
      </c>
      <c r="U42">
        <v>43496</v>
      </c>
      <c r="V42">
        <v>43559</v>
      </c>
      <c r="W42">
        <v>44012</v>
      </c>
      <c r="X42">
        <v>300000</v>
      </c>
      <c r="Y42" t="s">
        <v>846</v>
      </c>
      <c r="Z42" t="s">
        <v>1146</v>
      </c>
      <c r="AA42">
        <v>9726</v>
      </c>
      <c r="AB42" t="s">
        <v>99</v>
      </c>
      <c r="AC42" t="s">
        <v>487</v>
      </c>
      <c r="AD42" t="s">
        <v>91</v>
      </c>
      <c r="AE42" t="s">
        <v>488</v>
      </c>
      <c r="AF42">
        <v>5701</v>
      </c>
      <c r="AG42" t="s">
        <v>68</v>
      </c>
      <c r="AH42" t="s">
        <v>99</v>
      </c>
      <c r="AI42" t="s">
        <v>847</v>
      </c>
      <c r="AJ42" t="s">
        <v>68</v>
      </c>
      <c r="AK42" t="s">
        <v>70</v>
      </c>
    </row>
    <row r="43" spans="1:37">
      <c r="A43">
        <v>1</v>
      </c>
      <c r="B43" t="s">
        <v>51</v>
      </c>
      <c r="C43" t="s">
        <v>1147</v>
      </c>
      <c r="D43" t="s">
        <v>1148</v>
      </c>
      <c r="E43" t="s">
        <v>19</v>
      </c>
      <c r="F43" t="s">
        <v>801</v>
      </c>
      <c r="G43" t="s">
        <v>802</v>
      </c>
      <c r="H43" t="s">
        <v>56</v>
      </c>
      <c r="I43" t="s">
        <v>57</v>
      </c>
      <c r="J43" t="s">
        <v>1012</v>
      </c>
      <c r="K43" t="s">
        <v>1149</v>
      </c>
      <c r="L43" t="s">
        <v>60</v>
      </c>
      <c r="M43" t="s">
        <v>60</v>
      </c>
      <c r="N43" t="s">
        <v>19</v>
      </c>
      <c r="P43" t="s">
        <v>61</v>
      </c>
      <c r="Q43" t="s">
        <v>62</v>
      </c>
      <c r="R43" t="s">
        <v>60</v>
      </c>
      <c r="S43" t="s">
        <v>60</v>
      </c>
      <c r="T43">
        <v>43564.7343287037</v>
      </c>
      <c r="U43">
        <v>43496</v>
      </c>
      <c r="V43">
        <v>43557</v>
      </c>
      <c r="W43">
        <v>44012</v>
      </c>
      <c r="X43" s="2">
        <v>400000</v>
      </c>
      <c r="Y43" t="s">
        <v>804</v>
      </c>
      <c r="Z43" t="s">
        <v>1150</v>
      </c>
      <c r="AA43">
        <v>2751</v>
      </c>
      <c r="AB43" t="s">
        <v>79</v>
      </c>
      <c r="AC43" t="s">
        <v>635</v>
      </c>
      <c r="AD43" t="s">
        <v>81</v>
      </c>
      <c r="AE43" t="s">
        <v>636</v>
      </c>
      <c r="AF43">
        <v>30704</v>
      </c>
      <c r="AG43" t="s">
        <v>68</v>
      </c>
      <c r="AH43" t="s">
        <v>79</v>
      </c>
      <c r="AI43" t="s">
        <v>1151</v>
      </c>
      <c r="AJ43" t="s">
        <v>68</v>
      </c>
      <c r="AK43" t="s">
        <v>70</v>
      </c>
    </row>
    <row r="44" spans="1:37">
      <c r="A44">
        <v>1</v>
      </c>
      <c r="B44" t="s">
        <v>51</v>
      </c>
      <c r="C44" t="s">
        <v>1152</v>
      </c>
      <c r="D44" t="s">
        <v>1153</v>
      </c>
      <c r="E44" t="s">
        <v>19</v>
      </c>
      <c r="F44" t="s">
        <v>1154</v>
      </c>
      <c r="G44" t="s">
        <v>1155</v>
      </c>
      <c r="H44" t="s">
        <v>56</v>
      </c>
      <c r="I44" t="s">
        <v>57</v>
      </c>
      <c r="J44" t="s">
        <v>1050</v>
      </c>
      <c r="K44" t="s">
        <v>1156</v>
      </c>
      <c r="L44" t="s">
        <v>60</v>
      </c>
      <c r="M44" t="s">
        <v>60</v>
      </c>
      <c r="N44" t="s">
        <v>19</v>
      </c>
      <c r="P44" t="s">
        <v>61</v>
      </c>
      <c r="Q44" t="s">
        <v>62</v>
      </c>
      <c r="R44" t="s">
        <v>60</v>
      </c>
      <c r="S44" t="s">
        <v>60</v>
      </c>
      <c r="T44">
        <v>43564.734340277799</v>
      </c>
      <c r="U44">
        <v>43496</v>
      </c>
      <c r="V44">
        <v>43556</v>
      </c>
      <c r="W44">
        <v>44012</v>
      </c>
      <c r="X44" s="2">
        <v>600000</v>
      </c>
      <c r="Y44" t="s">
        <v>1157</v>
      </c>
      <c r="Z44" t="s">
        <v>1158</v>
      </c>
      <c r="AA44">
        <v>4800</v>
      </c>
      <c r="AB44" t="s">
        <v>99</v>
      </c>
      <c r="AC44" t="s">
        <v>411</v>
      </c>
      <c r="AD44" t="s">
        <v>81</v>
      </c>
      <c r="AE44" t="s">
        <v>412</v>
      </c>
      <c r="AF44">
        <v>32234</v>
      </c>
      <c r="AG44" t="s">
        <v>68</v>
      </c>
      <c r="AH44" t="s">
        <v>99</v>
      </c>
      <c r="AI44" t="s">
        <v>1159</v>
      </c>
      <c r="AJ44" t="s">
        <v>68</v>
      </c>
      <c r="AK44" t="s">
        <v>70</v>
      </c>
    </row>
    <row r="45" spans="1:37" hidden="1">
      <c r="A45">
        <v>1</v>
      </c>
      <c r="B45" t="s">
        <v>51</v>
      </c>
      <c r="C45" t="s">
        <v>1160</v>
      </c>
      <c r="D45" t="s">
        <v>1161</v>
      </c>
      <c r="E45" t="s">
        <v>19</v>
      </c>
      <c r="F45" t="s">
        <v>1162</v>
      </c>
      <c r="G45" t="s">
        <v>1163</v>
      </c>
      <c r="H45" t="s">
        <v>56</v>
      </c>
      <c r="I45" t="s">
        <v>57</v>
      </c>
      <c r="J45" t="s">
        <v>1050</v>
      </c>
      <c r="K45" t="s">
        <v>1164</v>
      </c>
      <c r="L45" t="s">
        <v>60</v>
      </c>
      <c r="M45" t="s">
        <v>60</v>
      </c>
      <c r="N45" t="s">
        <v>19</v>
      </c>
      <c r="P45" t="s">
        <v>61</v>
      </c>
      <c r="Q45" t="s">
        <v>62</v>
      </c>
      <c r="R45" t="s">
        <v>60</v>
      </c>
      <c r="S45" t="s">
        <v>60</v>
      </c>
      <c r="T45">
        <v>43564.734351851897</v>
      </c>
      <c r="U45">
        <v>43496</v>
      </c>
      <c r="V45">
        <v>43559</v>
      </c>
      <c r="W45">
        <v>44012</v>
      </c>
      <c r="X45">
        <v>630575</v>
      </c>
      <c r="Y45" t="s">
        <v>1165</v>
      </c>
      <c r="Z45" t="s">
        <v>1166</v>
      </c>
      <c r="AA45">
        <v>6976</v>
      </c>
      <c r="AB45" t="s">
        <v>139</v>
      </c>
      <c r="AC45" t="s">
        <v>179</v>
      </c>
      <c r="AD45" t="s">
        <v>101</v>
      </c>
      <c r="AE45" t="s">
        <v>180</v>
      </c>
      <c r="AF45">
        <v>41718</v>
      </c>
      <c r="AG45" t="s">
        <v>68</v>
      </c>
      <c r="AH45" t="s">
        <v>139</v>
      </c>
      <c r="AI45" t="s">
        <v>1167</v>
      </c>
      <c r="AJ45" t="s">
        <v>68</v>
      </c>
      <c r="AK45" t="s">
        <v>70</v>
      </c>
    </row>
    <row r="46" spans="1:37" hidden="1">
      <c r="A46">
        <v>1</v>
      </c>
      <c r="B46" t="s">
        <v>51</v>
      </c>
      <c r="C46" t="s">
        <v>1168</v>
      </c>
      <c r="D46" t="s">
        <v>1169</v>
      </c>
      <c r="E46" t="s">
        <v>19</v>
      </c>
      <c r="F46" t="s">
        <v>1170</v>
      </c>
      <c r="G46" t="s">
        <v>1171</v>
      </c>
      <c r="H46" t="s">
        <v>56</v>
      </c>
      <c r="I46" t="s">
        <v>57</v>
      </c>
      <c r="J46" t="s">
        <v>1172</v>
      </c>
      <c r="K46" t="s">
        <v>1173</v>
      </c>
      <c r="L46" t="s">
        <v>60</v>
      </c>
      <c r="M46" t="s">
        <v>60</v>
      </c>
      <c r="N46" t="s">
        <v>19</v>
      </c>
      <c r="P46" t="s">
        <v>61</v>
      </c>
      <c r="Q46" t="s">
        <v>62</v>
      </c>
      <c r="R46" t="s">
        <v>60</v>
      </c>
      <c r="S46" t="s">
        <v>60</v>
      </c>
      <c r="T46">
        <v>43564.734363425901</v>
      </c>
      <c r="U46">
        <v>43496</v>
      </c>
      <c r="V46">
        <v>43558</v>
      </c>
      <c r="W46">
        <v>44012</v>
      </c>
      <c r="X46">
        <v>1397</v>
      </c>
      <c r="Y46" t="s">
        <v>1174</v>
      </c>
      <c r="Z46" t="s">
        <v>1175</v>
      </c>
      <c r="AA46">
        <v>4060</v>
      </c>
      <c r="AB46" t="s">
        <v>99</v>
      </c>
      <c r="AC46" t="s">
        <v>100</v>
      </c>
      <c r="AD46" t="s">
        <v>101</v>
      </c>
      <c r="AE46" t="s">
        <v>102</v>
      </c>
      <c r="AF46">
        <v>8988</v>
      </c>
      <c r="AG46" t="s">
        <v>68</v>
      </c>
      <c r="AH46" t="s">
        <v>99</v>
      </c>
      <c r="AI46" t="s">
        <v>1176</v>
      </c>
      <c r="AJ46" t="s">
        <v>68</v>
      </c>
      <c r="AK46" t="s">
        <v>70</v>
      </c>
    </row>
    <row r="47" spans="1:37" hidden="1">
      <c r="A47">
        <v>1</v>
      </c>
      <c r="B47" t="s">
        <v>51</v>
      </c>
      <c r="C47" t="s">
        <v>1177</v>
      </c>
      <c r="D47" t="s">
        <v>1178</v>
      </c>
      <c r="E47" t="s">
        <v>19</v>
      </c>
      <c r="F47" t="s">
        <v>1179</v>
      </c>
      <c r="G47" t="s">
        <v>1180</v>
      </c>
      <c r="H47" t="s">
        <v>56</v>
      </c>
      <c r="I47" t="s">
        <v>57</v>
      </c>
      <c r="J47" t="s">
        <v>1012</v>
      </c>
      <c r="K47" t="s">
        <v>1181</v>
      </c>
      <c r="L47" t="s">
        <v>60</v>
      </c>
      <c r="M47" t="s">
        <v>60</v>
      </c>
      <c r="N47" t="s">
        <v>19</v>
      </c>
      <c r="P47" t="s">
        <v>61</v>
      </c>
      <c r="Q47" t="s">
        <v>62</v>
      </c>
      <c r="R47" t="s">
        <v>60</v>
      </c>
      <c r="S47" t="s">
        <v>60</v>
      </c>
      <c r="T47">
        <v>43564.734398148103</v>
      </c>
      <c r="U47">
        <v>43496</v>
      </c>
      <c r="V47">
        <v>43560</v>
      </c>
      <c r="W47">
        <v>44012</v>
      </c>
      <c r="X47">
        <v>19740.599999999999</v>
      </c>
      <c r="Y47" t="s">
        <v>1182</v>
      </c>
      <c r="Z47" t="s">
        <v>1182</v>
      </c>
      <c r="AA47">
        <v>2250</v>
      </c>
      <c r="AB47" t="s">
        <v>79</v>
      </c>
      <c r="AC47" t="s">
        <v>336</v>
      </c>
      <c r="AD47" t="s">
        <v>66</v>
      </c>
      <c r="AE47" t="s">
        <v>337</v>
      </c>
      <c r="AF47">
        <v>26612</v>
      </c>
      <c r="AG47" t="s">
        <v>68</v>
      </c>
      <c r="AH47" t="s">
        <v>79</v>
      </c>
      <c r="AI47" t="s">
        <v>1183</v>
      </c>
      <c r="AJ47" t="s">
        <v>68</v>
      </c>
      <c r="AK47" t="s">
        <v>70</v>
      </c>
    </row>
    <row r="48" spans="1:37" hidden="1">
      <c r="A48">
        <v>1</v>
      </c>
      <c r="B48" t="s">
        <v>51</v>
      </c>
      <c r="C48" t="s">
        <v>1184</v>
      </c>
      <c r="D48" t="s">
        <v>1185</v>
      </c>
      <c r="E48" t="s">
        <v>19</v>
      </c>
      <c r="F48" t="s">
        <v>1186</v>
      </c>
      <c r="G48" t="s">
        <v>1187</v>
      </c>
      <c r="H48" t="s">
        <v>56</v>
      </c>
      <c r="I48" t="s">
        <v>57</v>
      </c>
      <c r="J48" t="s">
        <v>1050</v>
      </c>
      <c r="K48" t="s">
        <v>1188</v>
      </c>
      <c r="L48" t="s">
        <v>60</v>
      </c>
      <c r="M48" t="s">
        <v>60</v>
      </c>
      <c r="N48" t="s">
        <v>19</v>
      </c>
      <c r="P48" t="s">
        <v>61</v>
      </c>
      <c r="Q48" t="s">
        <v>62</v>
      </c>
      <c r="R48" t="s">
        <v>60</v>
      </c>
      <c r="S48" t="s">
        <v>60</v>
      </c>
      <c r="T48">
        <v>43564.734409722201</v>
      </c>
      <c r="U48">
        <v>43496</v>
      </c>
      <c r="V48">
        <v>43559</v>
      </c>
      <c r="W48">
        <v>44012</v>
      </c>
      <c r="X48">
        <v>55230</v>
      </c>
      <c r="Y48" t="s">
        <v>1189</v>
      </c>
      <c r="Z48" t="s">
        <v>1190</v>
      </c>
      <c r="AA48">
        <v>6239</v>
      </c>
      <c r="AB48" t="s">
        <v>139</v>
      </c>
      <c r="AC48" t="s">
        <v>1191</v>
      </c>
      <c r="AD48" t="s">
        <v>91</v>
      </c>
      <c r="AE48" t="s">
        <v>1192</v>
      </c>
      <c r="AF48">
        <v>12841</v>
      </c>
      <c r="AG48" t="s">
        <v>68</v>
      </c>
      <c r="AH48" t="s">
        <v>139</v>
      </c>
      <c r="AI48" t="s">
        <v>1193</v>
      </c>
      <c r="AJ48" t="s">
        <v>68</v>
      </c>
      <c r="AK48" t="s">
        <v>70</v>
      </c>
    </row>
    <row r="49" spans="1:37" hidden="1">
      <c r="A49">
        <v>1</v>
      </c>
      <c r="B49" t="s">
        <v>51</v>
      </c>
      <c r="C49" t="s">
        <v>1194</v>
      </c>
      <c r="D49" t="s">
        <v>1195</v>
      </c>
      <c r="E49" t="s">
        <v>19</v>
      </c>
      <c r="F49" t="s">
        <v>1196</v>
      </c>
      <c r="G49" t="s">
        <v>1197</v>
      </c>
      <c r="H49" t="s">
        <v>56</v>
      </c>
      <c r="I49" t="s">
        <v>57</v>
      </c>
      <c r="J49" t="s">
        <v>1050</v>
      </c>
      <c r="K49" t="s">
        <v>1198</v>
      </c>
      <c r="L49" t="s">
        <v>60</v>
      </c>
      <c r="M49" t="s">
        <v>60</v>
      </c>
      <c r="N49" t="s">
        <v>19</v>
      </c>
      <c r="P49" t="s">
        <v>61</v>
      </c>
      <c r="Q49" t="s">
        <v>62</v>
      </c>
      <c r="R49" t="s">
        <v>60</v>
      </c>
      <c r="S49" t="s">
        <v>60</v>
      </c>
      <c r="T49">
        <v>43564.7344212963</v>
      </c>
      <c r="U49">
        <v>43496</v>
      </c>
      <c r="V49">
        <v>43557</v>
      </c>
      <c r="W49">
        <v>44012</v>
      </c>
      <c r="X49">
        <v>450000</v>
      </c>
      <c r="Y49" t="s">
        <v>573</v>
      </c>
      <c r="Z49" t="s">
        <v>1199</v>
      </c>
      <c r="AA49">
        <v>2350</v>
      </c>
      <c r="AB49" t="s">
        <v>79</v>
      </c>
      <c r="AC49" t="s">
        <v>1200</v>
      </c>
      <c r="AD49" t="s">
        <v>101</v>
      </c>
      <c r="AE49" t="s">
        <v>1201</v>
      </c>
      <c r="AF49">
        <v>25152</v>
      </c>
      <c r="AG49" t="s">
        <v>68</v>
      </c>
      <c r="AH49" t="s">
        <v>79</v>
      </c>
      <c r="AI49" t="s">
        <v>1202</v>
      </c>
      <c r="AJ49" t="s">
        <v>68</v>
      </c>
      <c r="AK49" t="s">
        <v>70</v>
      </c>
    </row>
    <row r="50" spans="1:37" hidden="1">
      <c r="A50">
        <v>1</v>
      </c>
      <c r="B50" t="s">
        <v>51</v>
      </c>
      <c r="C50" t="s">
        <v>1203</v>
      </c>
      <c r="D50" t="s">
        <v>1204</v>
      </c>
      <c r="E50" t="s">
        <v>19</v>
      </c>
      <c r="F50" t="s">
        <v>1205</v>
      </c>
      <c r="G50" t="s">
        <v>1206</v>
      </c>
      <c r="H50" t="s">
        <v>56</v>
      </c>
      <c r="I50" t="s">
        <v>57</v>
      </c>
      <c r="J50" t="s">
        <v>1050</v>
      </c>
      <c r="K50" t="s">
        <v>1207</v>
      </c>
      <c r="L50" t="s">
        <v>60</v>
      </c>
      <c r="M50" t="s">
        <v>60</v>
      </c>
      <c r="N50" t="s">
        <v>19</v>
      </c>
      <c r="P50" t="s">
        <v>61</v>
      </c>
      <c r="Q50" t="s">
        <v>62</v>
      </c>
      <c r="R50" t="s">
        <v>60</v>
      </c>
      <c r="S50" t="s">
        <v>60</v>
      </c>
      <c r="T50">
        <v>43564.734444444402</v>
      </c>
      <c r="U50">
        <v>43496</v>
      </c>
      <c r="V50">
        <v>43559</v>
      </c>
      <c r="W50">
        <v>44012</v>
      </c>
      <c r="X50">
        <v>200000</v>
      </c>
      <c r="Y50" t="s">
        <v>665</v>
      </c>
      <c r="Z50" t="s">
        <v>1208</v>
      </c>
      <c r="AA50">
        <v>4001</v>
      </c>
      <c r="AB50" t="s">
        <v>99</v>
      </c>
      <c r="AC50" t="s">
        <v>211</v>
      </c>
      <c r="AD50" t="s">
        <v>66</v>
      </c>
      <c r="AE50" t="s">
        <v>212</v>
      </c>
      <c r="AF50">
        <v>26348</v>
      </c>
      <c r="AG50" t="s">
        <v>68</v>
      </c>
      <c r="AH50" t="s">
        <v>99</v>
      </c>
      <c r="AI50" t="s">
        <v>1209</v>
      </c>
      <c r="AJ50" t="s">
        <v>68</v>
      </c>
      <c r="AK50" t="s">
        <v>70</v>
      </c>
    </row>
    <row r="51" spans="1:37">
      <c r="A51">
        <v>1</v>
      </c>
      <c r="B51" t="s">
        <v>51</v>
      </c>
      <c r="C51" t="s">
        <v>1210</v>
      </c>
      <c r="D51" t="s">
        <v>1211</v>
      </c>
      <c r="E51" t="s">
        <v>19</v>
      </c>
      <c r="F51" t="s">
        <v>1212</v>
      </c>
      <c r="G51" t="s">
        <v>1213</v>
      </c>
      <c r="H51" t="s">
        <v>56</v>
      </c>
      <c r="I51" t="s">
        <v>57</v>
      </c>
      <c r="J51" t="s">
        <v>1050</v>
      </c>
      <c r="K51" t="s">
        <v>1214</v>
      </c>
      <c r="L51" t="s">
        <v>60</v>
      </c>
      <c r="M51" t="s">
        <v>60</v>
      </c>
      <c r="N51" t="s">
        <v>19</v>
      </c>
      <c r="P51" t="s">
        <v>61</v>
      </c>
      <c r="Q51" t="s">
        <v>62</v>
      </c>
      <c r="R51" t="s">
        <v>60</v>
      </c>
      <c r="S51" t="s">
        <v>60</v>
      </c>
      <c r="T51">
        <v>43564.7344675926</v>
      </c>
      <c r="U51">
        <v>43496</v>
      </c>
      <c r="V51">
        <v>43559</v>
      </c>
      <c r="W51">
        <v>44012</v>
      </c>
      <c r="X51" s="2">
        <v>53550</v>
      </c>
      <c r="Y51" t="s">
        <v>1215</v>
      </c>
      <c r="Z51" t="s">
        <v>1216</v>
      </c>
      <c r="AA51">
        <v>4487</v>
      </c>
      <c r="AB51" t="s">
        <v>99</v>
      </c>
      <c r="AC51" t="s">
        <v>520</v>
      </c>
      <c r="AD51" t="s">
        <v>81</v>
      </c>
      <c r="AE51" t="s">
        <v>521</v>
      </c>
      <c r="AF51">
        <v>20439</v>
      </c>
      <c r="AG51" t="s">
        <v>68</v>
      </c>
      <c r="AH51" t="s">
        <v>99</v>
      </c>
      <c r="AI51" t="s">
        <v>1217</v>
      </c>
      <c r="AJ51" t="s">
        <v>68</v>
      </c>
      <c r="AK51" t="s">
        <v>70</v>
      </c>
    </row>
    <row r="52" spans="1:37" hidden="1">
      <c r="A52">
        <v>1</v>
      </c>
      <c r="B52" t="s">
        <v>51</v>
      </c>
      <c r="C52" t="s">
        <v>1218</v>
      </c>
      <c r="D52" t="s">
        <v>1219</v>
      </c>
      <c r="E52" t="s">
        <v>19</v>
      </c>
      <c r="F52" t="s">
        <v>1220</v>
      </c>
      <c r="G52" t="s">
        <v>1221</v>
      </c>
      <c r="H52" t="s">
        <v>56</v>
      </c>
      <c r="I52" t="s">
        <v>57</v>
      </c>
      <c r="J52" t="s">
        <v>1050</v>
      </c>
      <c r="K52" t="s">
        <v>1222</v>
      </c>
      <c r="L52" t="s">
        <v>60</v>
      </c>
      <c r="M52" t="s">
        <v>60</v>
      </c>
      <c r="N52" t="s">
        <v>19</v>
      </c>
      <c r="P52" t="s">
        <v>61</v>
      </c>
      <c r="Q52" t="s">
        <v>62</v>
      </c>
      <c r="R52" t="s">
        <v>60</v>
      </c>
      <c r="S52" t="s">
        <v>60</v>
      </c>
      <c r="T52">
        <v>43564.734490740702</v>
      </c>
      <c r="U52">
        <v>43496</v>
      </c>
      <c r="V52">
        <v>43559</v>
      </c>
      <c r="W52">
        <v>44012</v>
      </c>
      <c r="X52">
        <v>176754.6</v>
      </c>
      <c r="Y52" t="s">
        <v>1223</v>
      </c>
      <c r="Z52" t="s">
        <v>1223</v>
      </c>
      <c r="AA52">
        <v>3131</v>
      </c>
      <c r="AB52" t="s">
        <v>64</v>
      </c>
      <c r="AC52" t="s">
        <v>195</v>
      </c>
      <c r="AD52" t="s">
        <v>66</v>
      </c>
      <c r="AE52" t="s">
        <v>196</v>
      </c>
      <c r="AF52">
        <v>20270</v>
      </c>
      <c r="AG52" t="s">
        <v>68</v>
      </c>
      <c r="AH52" t="s">
        <v>64</v>
      </c>
      <c r="AI52" t="s">
        <v>1224</v>
      </c>
      <c r="AJ52" t="s">
        <v>68</v>
      </c>
      <c r="AK52" t="s">
        <v>70</v>
      </c>
    </row>
    <row r="53" spans="1:37" hidden="1">
      <c r="A53">
        <v>1</v>
      </c>
      <c r="B53" t="s">
        <v>51</v>
      </c>
      <c r="C53" t="s">
        <v>1225</v>
      </c>
      <c r="D53" t="s">
        <v>1226</v>
      </c>
      <c r="E53" t="s">
        <v>19</v>
      </c>
      <c r="F53" t="s">
        <v>1227</v>
      </c>
      <c r="G53" t="s">
        <v>1228</v>
      </c>
      <c r="H53" t="s">
        <v>56</v>
      </c>
      <c r="I53" t="s">
        <v>57</v>
      </c>
      <c r="J53" t="s">
        <v>1050</v>
      </c>
      <c r="K53" t="s">
        <v>1229</v>
      </c>
      <c r="L53" t="s">
        <v>60</v>
      </c>
      <c r="M53" t="s">
        <v>60</v>
      </c>
      <c r="N53" t="s">
        <v>19</v>
      </c>
      <c r="P53" t="s">
        <v>61</v>
      </c>
      <c r="Q53" t="s">
        <v>62</v>
      </c>
      <c r="R53" t="s">
        <v>60</v>
      </c>
      <c r="S53" t="s">
        <v>60</v>
      </c>
      <c r="T53">
        <v>43564.734502314801</v>
      </c>
      <c r="U53">
        <v>43496</v>
      </c>
      <c r="V53">
        <v>43559</v>
      </c>
      <c r="W53">
        <v>44012</v>
      </c>
      <c r="X53">
        <v>500000</v>
      </c>
      <c r="Y53" t="s">
        <v>1230</v>
      </c>
      <c r="Z53" t="s">
        <v>1231</v>
      </c>
      <c r="AA53">
        <v>2148</v>
      </c>
      <c r="AB53" t="s">
        <v>79</v>
      </c>
      <c r="AC53" t="s">
        <v>1232</v>
      </c>
      <c r="AD53" t="s">
        <v>91</v>
      </c>
      <c r="AE53" t="s">
        <v>1233</v>
      </c>
      <c r="AF53">
        <v>17543</v>
      </c>
      <c r="AG53" t="s">
        <v>68</v>
      </c>
      <c r="AH53" t="s">
        <v>79</v>
      </c>
      <c r="AI53" t="s">
        <v>1234</v>
      </c>
      <c r="AJ53" t="s">
        <v>68</v>
      </c>
      <c r="AK53" t="s">
        <v>70</v>
      </c>
    </row>
    <row r="54" spans="1:37" hidden="1">
      <c r="A54">
        <v>1</v>
      </c>
      <c r="B54" t="s">
        <v>51</v>
      </c>
      <c r="C54" t="s">
        <v>1235</v>
      </c>
      <c r="D54" t="s">
        <v>1236</v>
      </c>
      <c r="E54" t="s">
        <v>19</v>
      </c>
      <c r="F54" t="s">
        <v>1097</v>
      </c>
      <c r="G54" t="s">
        <v>1098</v>
      </c>
      <c r="H54" t="s">
        <v>56</v>
      </c>
      <c r="I54" t="s">
        <v>57</v>
      </c>
      <c r="J54" t="s">
        <v>1050</v>
      </c>
      <c r="K54" t="s">
        <v>1237</v>
      </c>
      <c r="L54" t="s">
        <v>60</v>
      </c>
      <c r="M54" t="s">
        <v>60</v>
      </c>
      <c r="N54" t="s">
        <v>19</v>
      </c>
      <c r="P54" t="s">
        <v>61</v>
      </c>
      <c r="Q54" t="s">
        <v>62</v>
      </c>
      <c r="R54" t="s">
        <v>60</v>
      </c>
      <c r="S54" t="s">
        <v>60</v>
      </c>
      <c r="T54">
        <v>43564.7345138889</v>
      </c>
      <c r="U54">
        <v>43496</v>
      </c>
      <c r="V54">
        <v>43559</v>
      </c>
      <c r="W54">
        <v>44012</v>
      </c>
      <c r="X54">
        <v>60944</v>
      </c>
      <c r="Y54" t="s">
        <v>1100</v>
      </c>
      <c r="Z54" t="s">
        <v>1238</v>
      </c>
      <c r="AA54">
        <v>4163</v>
      </c>
      <c r="AB54" t="s">
        <v>99</v>
      </c>
      <c r="AC54" t="s">
        <v>1232</v>
      </c>
      <c r="AD54" t="s">
        <v>91</v>
      </c>
      <c r="AE54" t="s">
        <v>1233</v>
      </c>
      <c r="AF54">
        <v>17543</v>
      </c>
      <c r="AG54" t="s">
        <v>68</v>
      </c>
      <c r="AH54" t="s">
        <v>99</v>
      </c>
      <c r="AI54" t="s">
        <v>1239</v>
      </c>
      <c r="AJ54" t="s">
        <v>68</v>
      </c>
      <c r="AK54" t="s">
        <v>70</v>
      </c>
    </row>
    <row r="55" spans="1:37" hidden="1">
      <c r="A55">
        <v>1</v>
      </c>
      <c r="B55" t="s">
        <v>51</v>
      </c>
      <c r="C55" t="s">
        <v>1240</v>
      </c>
      <c r="D55" t="s">
        <v>1241</v>
      </c>
      <c r="E55" t="s">
        <v>1242</v>
      </c>
      <c r="F55" t="s">
        <v>1243</v>
      </c>
      <c r="G55" t="s">
        <v>1244</v>
      </c>
      <c r="H55" t="s">
        <v>1245</v>
      </c>
      <c r="I55" t="s">
        <v>57</v>
      </c>
      <c r="J55" t="s">
        <v>1246</v>
      </c>
      <c r="K55" t="s">
        <v>1247</v>
      </c>
      <c r="L55" t="s">
        <v>60</v>
      </c>
      <c r="M55" t="s">
        <v>60</v>
      </c>
      <c r="N55" t="s">
        <v>19</v>
      </c>
      <c r="P55" t="s">
        <v>1248</v>
      </c>
      <c r="Q55" t="s">
        <v>1249</v>
      </c>
      <c r="R55" t="s">
        <v>60</v>
      </c>
      <c r="S55" t="s">
        <v>60</v>
      </c>
      <c r="T55">
        <v>43823.476365740702</v>
      </c>
      <c r="U55">
        <v>43811</v>
      </c>
      <c r="V55">
        <v>43816</v>
      </c>
      <c r="W55">
        <v>44446</v>
      </c>
      <c r="X55">
        <v>55000</v>
      </c>
      <c r="Y55" t="s">
        <v>1250</v>
      </c>
      <c r="Z55" t="s">
        <v>1251</v>
      </c>
      <c r="AA55">
        <v>6109</v>
      </c>
      <c r="AB55" t="s">
        <v>139</v>
      </c>
      <c r="AC55" t="s">
        <v>1252</v>
      </c>
      <c r="AD55" t="s">
        <v>91</v>
      </c>
      <c r="AE55" t="s">
        <v>1253</v>
      </c>
      <c r="AF55">
        <v>16929</v>
      </c>
      <c r="AG55" t="s">
        <v>68</v>
      </c>
      <c r="AH55" t="s">
        <v>139</v>
      </c>
      <c r="AI55" t="s">
        <v>1254</v>
      </c>
      <c r="AJ55" t="s">
        <v>68</v>
      </c>
      <c r="AK55" t="s">
        <v>70</v>
      </c>
    </row>
    <row r="56" spans="1:37" hidden="1">
      <c r="A56">
        <v>1</v>
      </c>
      <c r="B56" t="s">
        <v>51</v>
      </c>
      <c r="C56" t="s">
        <v>1255</v>
      </c>
      <c r="D56" t="s">
        <v>1256</v>
      </c>
      <c r="E56" t="s">
        <v>19</v>
      </c>
      <c r="F56" t="s">
        <v>1257</v>
      </c>
      <c r="G56" t="s">
        <v>1258</v>
      </c>
      <c r="H56" t="s">
        <v>1245</v>
      </c>
      <c r="I56" t="s">
        <v>57</v>
      </c>
      <c r="J56" t="s">
        <v>1259</v>
      </c>
      <c r="K56" t="s">
        <v>1260</v>
      </c>
      <c r="L56" t="s">
        <v>60</v>
      </c>
      <c r="M56" t="s">
        <v>60</v>
      </c>
      <c r="N56" t="s">
        <v>19</v>
      </c>
      <c r="P56" t="s">
        <v>1248</v>
      </c>
      <c r="Q56" t="s">
        <v>1249</v>
      </c>
      <c r="R56" t="s">
        <v>60</v>
      </c>
      <c r="S56" t="s">
        <v>60</v>
      </c>
      <c r="T56">
        <v>43823.476365740702</v>
      </c>
      <c r="U56">
        <v>43816</v>
      </c>
      <c r="V56">
        <v>43816</v>
      </c>
      <c r="W56">
        <v>44446</v>
      </c>
      <c r="X56">
        <v>226062.1</v>
      </c>
      <c r="Y56" t="s">
        <v>503</v>
      </c>
      <c r="Z56" t="s">
        <v>503</v>
      </c>
      <c r="AA56">
        <v>2000</v>
      </c>
      <c r="AB56" t="s">
        <v>79</v>
      </c>
      <c r="AC56" t="s">
        <v>487</v>
      </c>
      <c r="AD56" t="s">
        <v>91</v>
      </c>
      <c r="AE56" t="s">
        <v>488</v>
      </c>
      <c r="AF56">
        <v>5701</v>
      </c>
      <c r="AG56" t="s">
        <v>68</v>
      </c>
      <c r="AH56" t="s">
        <v>79</v>
      </c>
      <c r="AI56" t="s">
        <v>704</v>
      </c>
      <c r="AJ56" t="s">
        <v>68</v>
      </c>
      <c r="AK56" t="s">
        <v>70</v>
      </c>
    </row>
    <row r="57" spans="1:37" hidden="1">
      <c r="A57">
        <v>1</v>
      </c>
      <c r="B57" t="s">
        <v>51</v>
      </c>
      <c r="C57" t="s">
        <v>1261</v>
      </c>
      <c r="D57" t="s">
        <v>1262</v>
      </c>
      <c r="E57" t="s">
        <v>19</v>
      </c>
      <c r="F57" t="s">
        <v>1263</v>
      </c>
      <c r="G57" t="s">
        <v>1264</v>
      </c>
      <c r="H57" t="s">
        <v>1245</v>
      </c>
      <c r="I57" t="s">
        <v>57</v>
      </c>
      <c r="J57" t="s">
        <v>1259</v>
      </c>
      <c r="K57" t="s">
        <v>1265</v>
      </c>
      <c r="L57" t="s">
        <v>60</v>
      </c>
      <c r="M57" t="s">
        <v>60</v>
      </c>
      <c r="N57" t="s">
        <v>19</v>
      </c>
      <c r="P57" t="s">
        <v>1248</v>
      </c>
      <c r="Q57" t="s">
        <v>1249</v>
      </c>
      <c r="R57" t="s">
        <v>60</v>
      </c>
      <c r="S57" t="s">
        <v>60</v>
      </c>
      <c r="T57">
        <v>43808.605613425898</v>
      </c>
      <c r="U57">
        <v>43802</v>
      </c>
      <c r="V57">
        <v>43802</v>
      </c>
      <c r="W57">
        <v>44446</v>
      </c>
      <c r="X57">
        <v>450000</v>
      </c>
      <c r="Y57" t="s">
        <v>1266</v>
      </c>
      <c r="Z57" t="s">
        <v>1266</v>
      </c>
      <c r="AA57">
        <v>4112</v>
      </c>
      <c r="AB57" t="s">
        <v>99</v>
      </c>
      <c r="AC57" t="s">
        <v>1054</v>
      </c>
      <c r="AD57" t="s">
        <v>1055</v>
      </c>
      <c r="AE57" t="s">
        <v>1056</v>
      </c>
      <c r="AF57">
        <v>40640</v>
      </c>
      <c r="AG57" t="s">
        <v>68</v>
      </c>
      <c r="AH57" t="s">
        <v>99</v>
      </c>
      <c r="AI57" t="s">
        <v>1267</v>
      </c>
      <c r="AJ57" t="s">
        <v>68</v>
      </c>
      <c r="AK57" t="s">
        <v>70</v>
      </c>
    </row>
    <row r="58" spans="1:37" hidden="1">
      <c r="A58">
        <v>1</v>
      </c>
      <c r="B58" t="s">
        <v>51</v>
      </c>
      <c r="C58" t="s">
        <v>1268</v>
      </c>
      <c r="D58" t="s">
        <v>1269</v>
      </c>
      <c r="E58" t="s">
        <v>19</v>
      </c>
      <c r="F58" t="s">
        <v>1270</v>
      </c>
      <c r="G58" t="s">
        <v>1271</v>
      </c>
      <c r="H58" t="s">
        <v>1245</v>
      </c>
      <c r="I58" t="s">
        <v>57</v>
      </c>
      <c r="J58" t="s">
        <v>1259</v>
      </c>
      <c r="K58" t="s">
        <v>1272</v>
      </c>
      <c r="L58" t="s">
        <v>60</v>
      </c>
      <c r="M58" t="s">
        <v>60</v>
      </c>
      <c r="N58" t="s">
        <v>19</v>
      </c>
      <c r="P58" t="s">
        <v>1248</v>
      </c>
      <c r="Q58" t="s">
        <v>1249</v>
      </c>
      <c r="R58" t="s">
        <v>60</v>
      </c>
      <c r="S58" t="s">
        <v>60</v>
      </c>
      <c r="T58">
        <v>43808.605613425898</v>
      </c>
      <c r="U58">
        <v>43777</v>
      </c>
      <c r="V58">
        <v>43781</v>
      </c>
      <c r="W58">
        <v>44446</v>
      </c>
      <c r="X58">
        <v>148500</v>
      </c>
      <c r="Y58" t="s">
        <v>1273</v>
      </c>
      <c r="Z58" t="s">
        <v>1273</v>
      </c>
      <c r="AA58">
        <v>3046</v>
      </c>
      <c r="AB58" t="s">
        <v>64</v>
      </c>
      <c r="AC58" t="s">
        <v>1274</v>
      </c>
      <c r="AD58" t="s">
        <v>91</v>
      </c>
      <c r="AE58" t="s">
        <v>1275</v>
      </c>
      <c r="AF58">
        <v>35405</v>
      </c>
      <c r="AG58" t="s">
        <v>68</v>
      </c>
      <c r="AH58" t="s">
        <v>64</v>
      </c>
      <c r="AI58" t="s">
        <v>1276</v>
      </c>
      <c r="AJ58" t="s">
        <v>68</v>
      </c>
      <c r="AK58" t="s">
        <v>70</v>
      </c>
    </row>
    <row r="59" spans="1:37" hidden="1">
      <c r="A59">
        <v>1</v>
      </c>
      <c r="B59" t="s">
        <v>51</v>
      </c>
      <c r="C59" t="s">
        <v>1277</v>
      </c>
      <c r="D59" t="s">
        <v>1278</v>
      </c>
      <c r="E59" t="s">
        <v>19</v>
      </c>
      <c r="F59" t="s">
        <v>1279</v>
      </c>
      <c r="G59" t="s">
        <v>1280</v>
      </c>
      <c r="H59" t="s">
        <v>1245</v>
      </c>
      <c r="I59" t="s">
        <v>57</v>
      </c>
      <c r="J59" t="s">
        <v>1259</v>
      </c>
      <c r="K59" t="s">
        <v>1281</v>
      </c>
      <c r="L59" t="s">
        <v>60</v>
      </c>
      <c r="M59" t="s">
        <v>60</v>
      </c>
      <c r="N59" t="s">
        <v>19</v>
      </c>
      <c r="P59" t="s">
        <v>1248</v>
      </c>
      <c r="Q59" t="s">
        <v>1249</v>
      </c>
      <c r="R59" t="s">
        <v>60</v>
      </c>
      <c r="S59" t="s">
        <v>60</v>
      </c>
      <c r="T59">
        <v>43808.605624999997</v>
      </c>
      <c r="U59">
        <v>43787</v>
      </c>
      <c r="V59">
        <v>43794</v>
      </c>
      <c r="W59">
        <v>44446</v>
      </c>
      <c r="X59">
        <v>495000</v>
      </c>
      <c r="Y59" t="s">
        <v>124</v>
      </c>
      <c r="Z59" t="s">
        <v>124</v>
      </c>
      <c r="AA59">
        <v>3185</v>
      </c>
      <c r="AB59" t="s">
        <v>64</v>
      </c>
      <c r="AC59" t="s">
        <v>1282</v>
      </c>
      <c r="AD59" t="s">
        <v>66</v>
      </c>
      <c r="AE59" t="s">
        <v>1283</v>
      </c>
      <c r="AF59">
        <v>36760</v>
      </c>
      <c r="AG59" t="s">
        <v>68</v>
      </c>
      <c r="AH59" t="s">
        <v>64</v>
      </c>
      <c r="AI59" t="s">
        <v>125</v>
      </c>
      <c r="AJ59" t="s">
        <v>68</v>
      </c>
      <c r="AK59" t="s">
        <v>70</v>
      </c>
    </row>
    <row r="60" spans="1:37" hidden="1">
      <c r="A60">
        <v>1</v>
      </c>
      <c r="B60" t="s">
        <v>51</v>
      </c>
      <c r="C60" t="s">
        <v>1284</v>
      </c>
      <c r="D60" t="s">
        <v>1285</v>
      </c>
      <c r="E60" t="s">
        <v>19</v>
      </c>
      <c r="F60" t="s">
        <v>640</v>
      </c>
      <c r="G60" t="s">
        <v>641</v>
      </c>
      <c r="H60" t="s">
        <v>1245</v>
      </c>
      <c r="I60" t="s">
        <v>57</v>
      </c>
      <c r="J60" t="s">
        <v>1286</v>
      </c>
      <c r="K60" t="s">
        <v>1287</v>
      </c>
      <c r="L60" t="s">
        <v>60</v>
      </c>
      <c r="M60" t="s">
        <v>60</v>
      </c>
      <c r="N60" t="s">
        <v>19</v>
      </c>
      <c r="P60" t="s">
        <v>1248</v>
      </c>
      <c r="Q60" t="s">
        <v>1249</v>
      </c>
      <c r="R60" t="s">
        <v>60</v>
      </c>
      <c r="S60" t="s">
        <v>60</v>
      </c>
      <c r="T60">
        <v>43808.605624999997</v>
      </c>
      <c r="U60">
        <v>43783</v>
      </c>
      <c r="V60">
        <v>43800</v>
      </c>
      <c r="W60">
        <v>44446</v>
      </c>
      <c r="X60">
        <v>918551.7</v>
      </c>
      <c r="Y60" t="s">
        <v>642</v>
      </c>
      <c r="Z60" t="s">
        <v>642</v>
      </c>
      <c r="AA60">
        <v>2617</v>
      </c>
      <c r="AB60" t="s">
        <v>643</v>
      </c>
      <c r="AC60" t="s">
        <v>286</v>
      </c>
      <c r="AD60" t="s">
        <v>66</v>
      </c>
      <c r="AE60" t="s">
        <v>287</v>
      </c>
      <c r="AF60">
        <v>24885</v>
      </c>
      <c r="AG60" t="s">
        <v>68</v>
      </c>
      <c r="AH60" t="s">
        <v>643</v>
      </c>
      <c r="AI60" t="s">
        <v>646</v>
      </c>
      <c r="AJ60" t="s">
        <v>68</v>
      </c>
      <c r="AK60" t="s">
        <v>70</v>
      </c>
    </row>
    <row r="61" spans="1:37" hidden="1">
      <c r="A61">
        <v>1</v>
      </c>
      <c r="B61" t="s">
        <v>51</v>
      </c>
      <c r="C61" t="s">
        <v>1288</v>
      </c>
      <c r="D61" t="s">
        <v>1289</v>
      </c>
      <c r="E61" t="s">
        <v>19</v>
      </c>
      <c r="F61" t="s">
        <v>678</v>
      </c>
      <c r="G61" t="s">
        <v>679</v>
      </c>
      <c r="H61" t="s">
        <v>1245</v>
      </c>
      <c r="I61" t="s">
        <v>57</v>
      </c>
      <c r="J61" t="s">
        <v>1259</v>
      </c>
      <c r="K61" t="s">
        <v>1290</v>
      </c>
      <c r="L61" t="s">
        <v>60</v>
      </c>
      <c r="M61" t="s">
        <v>60</v>
      </c>
      <c r="N61" t="s">
        <v>19</v>
      </c>
      <c r="P61" t="s">
        <v>1248</v>
      </c>
      <c r="Q61" t="s">
        <v>1249</v>
      </c>
      <c r="R61" t="s">
        <v>60</v>
      </c>
      <c r="S61" t="s">
        <v>60</v>
      </c>
      <c r="T61">
        <v>43808.605636574102</v>
      </c>
      <c r="U61">
        <v>43797</v>
      </c>
      <c r="V61">
        <v>43798</v>
      </c>
      <c r="W61">
        <v>44446</v>
      </c>
      <c r="X61">
        <v>495000</v>
      </c>
      <c r="Y61" t="s">
        <v>680</v>
      </c>
      <c r="Z61" t="s">
        <v>680</v>
      </c>
      <c r="AA61">
        <v>2025</v>
      </c>
      <c r="AB61" t="s">
        <v>79</v>
      </c>
      <c r="AC61" t="s">
        <v>1291</v>
      </c>
      <c r="AD61" t="s">
        <v>66</v>
      </c>
      <c r="AE61" t="s">
        <v>1292</v>
      </c>
      <c r="AF61">
        <v>1090</v>
      </c>
      <c r="AG61" t="s">
        <v>68</v>
      </c>
      <c r="AH61" t="s">
        <v>79</v>
      </c>
      <c r="AI61" t="s">
        <v>681</v>
      </c>
      <c r="AJ61" t="s">
        <v>68</v>
      </c>
      <c r="AK61" t="s">
        <v>70</v>
      </c>
    </row>
    <row r="62" spans="1:37" hidden="1">
      <c r="A62">
        <v>1</v>
      </c>
      <c r="B62" t="s">
        <v>51</v>
      </c>
      <c r="C62" t="s">
        <v>1293</v>
      </c>
      <c r="D62" t="s">
        <v>1294</v>
      </c>
      <c r="E62" t="s">
        <v>19</v>
      </c>
      <c r="F62" t="s">
        <v>1295</v>
      </c>
      <c r="G62" t="s">
        <v>1296</v>
      </c>
      <c r="H62" t="s">
        <v>1245</v>
      </c>
      <c r="I62" t="s">
        <v>57</v>
      </c>
      <c r="J62" t="s">
        <v>1259</v>
      </c>
      <c r="K62" t="s">
        <v>1297</v>
      </c>
      <c r="L62" t="s">
        <v>60</v>
      </c>
      <c r="M62" t="s">
        <v>60</v>
      </c>
      <c r="N62" t="s">
        <v>19</v>
      </c>
      <c r="P62" t="s">
        <v>1248</v>
      </c>
      <c r="Q62" t="s">
        <v>1249</v>
      </c>
      <c r="R62" t="s">
        <v>60</v>
      </c>
      <c r="S62" t="s">
        <v>60</v>
      </c>
      <c r="T62">
        <v>43808.605648148201</v>
      </c>
      <c r="U62">
        <v>43788</v>
      </c>
      <c r="V62">
        <v>43795</v>
      </c>
      <c r="W62">
        <v>44446</v>
      </c>
      <c r="X62">
        <v>244649.9</v>
      </c>
      <c r="Y62" t="s">
        <v>1298</v>
      </c>
      <c r="Z62" t="s">
        <v>1298</v>
      </c>
      <c r="AA62">
        <v>3152</v>
      </c>
      <c r="AB62" t="s">
        <v>64</v>
      </c>
      <c r="AC62" t="s">
        <v>1088</v>
      </c>
      <c r="AD62" t="s">
        <v>91</v>
      </c>
      <c r="AE62" t="s">
        <v>1089</v>
      </c>
      <c r="AF62">
        <v>3396</v>
      </c>
      <c r="AG62" t="s">
        <v>68</v>
      </c>
      <c r="AH62" t="s">
        <v>64</v>
      </c>
      <c r="AI62" t="s">
        <v>133</v>
      </c>
      <c r="AJ62" t="s">
        <v>68</v>
      </c>
      <c r="AK62" t="s">
        <v>70</v>
      </c>
    </row>
    <row r="63" spans="1:37" hidden="1">
      <c r="A63">
        <v>1</v>
      </c>
      <c r="B63" t="s">
        <v>51</v>
      </c>
      <c r="C63" t="s">
        <v>1299</v>
      </c>
      <c r="D63" t="s">
        <v>1300</v>
      </c>
      <c r="E63" t="s">
        <v>19</v>
      </c>
      <c r="F63" t="s">
        <v>1301</v>
      </c>
      <c r="G63" t="s">
        <v>1302</v>
      </c>
      <c r="H63" t="s">
        <v>1245</v>
      </c>
      <c r="I63" t="s">
        <v>57</v>
      </c>
      <c r="J63" t="s">
        <v>1259</v>
      </c>
      <c r="K63" t="s">
        <v>1303</v>
      </c>
      <c r="L63" t="s">
        <v>60</v>
      </c>
      <c r="M63" t="s">
        <v>60</v>
      </c>
      <c r="N63" t="s">
        <v>19</v>
      </c>
      <c r="P63" t="s">
        <v>1248</v>
      </c>
      <c r="Q63" t="s">
        <v>1249</v>
      </c>
      <c r="R63" t="s">
        <v>60</v>
      </c>
      <c r="S63" t="s">
        <v>60</v>
      </c>
      <c r="T63">
        <v>43808.605648148201</v>
      </c>
      <c r="U63">
        <v>43790</v>
      </c>
      <c r="V63">
        <v>43795</v>
      </c>
      <c r="W63">
        <v>44446</v>
      </c>
      <c r="X63">
        <v>495000</v>
      </c>
      <c r="Y63" t="s">
        <v>1304</v>
      </c>
      <c r="Z63" t="s">
        <v>1304</v>
      </c>
      <c r="AA63">
        <v>2031</v>
      </c>
      <c r="AB63" t="s">
        <v>79</v>
      </c>
      <c r="AC63" t="s">
        <v>1305</v>
      </c>
      <c r="AD63" t="s">
        <v>66</v>
      </c>
      <c r="AE63" t="s">
        <v>1306</v>
      </c>
      <c r="AF63">
        <v>9274</v>
      </c>
      <c r="AG63" t="s">
        <v>68</v>
      </c>
      <c r="AH63" t="s">
        <v>79</v>
      </c>
      <c r="AI63" t="s">
        <v>1307</v>
      </c>
      <c r="AJ63" t="s">
        <v>68</v>
      </c>
      <c r="AK63" t="s">
        <v>70</v>
      </c>
    </row>
    <row r="64" spans="1:37" hidden="1">
      <c r="A64">
        <v>1</v>
      </c>
      <c r="B64" t="s">
        <v>51</v>
      </c>
      <c r="C64" t="s">
        <v>1308</v>
      </c>
      <c r="D64" t="s">
        <v>1309</v>
      </c>
      <c r="E64" t="s">
        <v>19</v>
      </c>
      <c r="F64" t="s">
        <v>1310</v>
      </c>
      <c r="G64" t="s">
        <v>1311</v>
      </c>
      <c r="H64" t="s">
        <v>1245</v>
      </c>
      <c r="I64" t="s">
        <v>57</v>
      </c>
      <c r="J64" t="s">
        <v>1259</v>
      </c>
      <c r="K64" t="s">
        <v>1312</v>
      </c>
      <c r="L64" t="s">
        <v>60</v>
      </c>
      <c r="M64" t="s">
        <v>60</v>
      </c>
      <c r="N64" t="s">
        <v>19</v>
      </c>
      <c r="P64" t="s">
        <v>1248</v>
      </c>
      <c r="Q64" t="s">
        <v>1249</v>
      </c>
      <c r="R64" t="s">
        <v>60</v>
      </c>
      <c r="S64" t="s">
        <v>60</v>
      </c>
      <c r="T64">
        <v>43808.605659722198</v>
      </c>
      <c r="U64">
        <v>43788</v>
      </c>
      <c r="V64">
        <v>43791</v>
      </c>
      <c r="W64">
        <v>44446</v>
      </c>
      <c r="X64">
        <v>406649.1</v>
      </c>
      <c r="Y64" t="s">
        <v>672</v>
      </c>
      <c r="Z64" t="s">
        <v>672</v>
      </c>
      <c r="AA64">
        <v>2067</v>
      </c>
      <c r="AB64" t="s">
        <v>79</v>
      </c>
      <c r="AC64" t="s">
        <v>171</v>
      </c>
      <c r="AD64" t="s">
        <v>101</v>
      </c>
      <c r="AE64" t="s">
        <v>172</v>
      </c>
      <c r="AF64">
        <v>21983</v>
      </c>
      <c r="AG64" t="s">
        <v>68</v>
      </c>
      <c r="AH64" t="s">
        <v>79</v>
      </c>
      <c r="AI64" t="s">
        <v>675</v>
      </c>
      <c r="AJ64" t="s">
        <v>68</v>
      </c>
      <c r="AK64" t="s">
        <v>70</v>
      </c>
    </row>
    <row r="65" spans="1:37" hidden="1">
      <c r="A65">
        <v>1</v>
      </c>
      <c r="B65" t="s">
        <v>51</v>
      </c>
      <c r="C65" t="s">
        <v>1313</v>
      </c>
      <c r="D65" t="s">
        <v>1314</v>
      </c>
      <c r="E65" t="s">
        <v>19</v>
      </c>
      <c r="F65" t="s">
        <v>1315</v>
      </c>
      <c r="G65" t="s">
        <v>1316</v>
      </c>
      <c r="H65" t="s">
        <v>1245</v>
      </c>
      <c r="I65" t="s">
        <v>1317</v>
      </c>
      <c r="J65" t="s">
        <v>1259</v>
      </c>
      <c r="K65" t="s">
        <v>1318</v>
      </c>
      <c r="L65" t="s">
        <v>60</v>
      </c>
      <c r="M65" t="s">
        <v>60</v>
      </c>
      <c r="N65" t="s">
        <v>19</v>
      </c>
      <c r="P65" t="s">
        <v>1248</v>
      </c>
      <c r="Q65" t="s">
        <v>1249</v>
      </c>
      <c r="R65" t="s">
        <v>60</v>
      </c>
      <c r="S65" t="s">
        <v>60</v>
      </c>
      <c r="T65">
        <v>43803.668379629598</v>
      </c>
      <c r="U65">
        <v>43789</v>
      </c>
      <c r="V65">
        <v>43800</v>
      </c>
      <c r="W65">
        <v>44446</v>
      </c>
      <c r="X65">
        <v>325600</v>
      </c>
      <c r="Y65" t="s">
        <v>1319</v>
      </c>
      <c r="Z65" t="s">
        <v>1319</v>
      </c>
      <c r="AA65">
        <v>5000</v>
      </c>
      <c r="AB65" t="s">
        <v>156</v>
      </c>
      <c r="AC65" t="s">
        <v>1320</v>
      </c>
      <c r="AD65" t="s">
        <v>91</v>
      </c>
      <c r="AE65" t="s">
        <v>1321</v>
      </c>
      <c r="AF65">
        <v>1417</v>
      </c>
      <c r="AG65" t="s">
        <v>68</v>
      </c>
      <c r="AH65" t="s">
        <v>156</v>
      </c>
      <c r="AI65" t="s">
        <v>1322</v>
      </c>
      <c r="AJ65" t="s">
        <v>68</v>
      </c>
      <c r="AK65" t="s">
        <v>70</v>
      </c>
    </row>
    <row r="66" spans="1:37" hidden="1">
      <c r="A66">
        <v>1</v>
      </c>
      <c r="B66" t="s">
        <v>51</v>
      </c>
      <c r="C66" t="s">
        <v>1323</v>
      </c>
      <c r="D66" t="s">
        <v>1324</v>
      </c>
      <c r="E66" t="s">
        <v>19</v>
      </c>
      <c r="F66" t="s">
        <v>1325</v>
      </c>
      <c r="G66" t="s">
        <v>1326</v>
      </c>
      <c r="H66" t="s">
        <v>1245</v>
      </c>
      <c r="I66" t="s">
        <v>57</v>
      </c>
      <c r="J66" t="s">
        <v>1327</v>
      </c>
      <c r="K66" t="s">
        <v>1328</v>
      </c>
      <c r="L66" t="s">
        <v>60</v>
      </c>
      <c r="M66" t="s">
        <v>60</v>
      </c>
      <c r="N66" t="s">
        <v>19</v>
      </c>
      <c r="P66" t="s">
        <v>1248</v>
      </c>
      <c r="Q66" t="s">
        <v>1249</v>
      </c>
      <c r="R66" t="s">
        <v>60</v>
      </c>
      <c r="S66" t="s">
        <v>60</v>
      </c>
      <c r="T66">
        <v>43803.668379629598</v>
      </c>
      <c r="U66">
        <v>43794</v>
      </c>
      <c r="V66">
        <v>43800</v>
      </c>
      <c r="W66">
        <v>44446</v>
      </c>
      <c r="X66">
        <v>92796</v>
      </c>
      <c r="Y66" t="s">
        <v>1329</v>
      </c>
      <c r="Z66" t="s">
        <v>1329</v>
      </c>
      <c r="AA66">
        <v>4116</v>
      </c>
      <c r="AB66" t="s">
        <v>99</v>
      </c>
      <c r="AC66" t="s">
        <v>258</v>
      </c>
      <c r="AD66" t="s">
        <v>66</v>
      </c>
      <c r="AE66" t="s">
        <v>259</v>
      </c>
      <c r="AF66">
        <v>21002</v>
      </c>
      <c r="AG66" t="s">
        <v>68</v>
      </c>
      <c r="AH66" t="s">
        <v>99</v>
      </c>
      <c r="AI66" t="s">
        <v>1330</v>
      </c>
      <c r="AJ66" t="s">
        <v>68</v>
      </c>
      <c r="AK66" t="s">
        <v>70</v>
      </c>
    </row>
    <row r="67" spans="1:37" hidden="1">
      <c r="A67">
        <v>1</v>
      </c>
      <c r="B67" t="s">
        <v>51</v>
      </c>
      <c r="C67" t="s">
        <v>1331</v>
      </c>
      <c r="D67" t="s">
        <v>1332</v>
      </c>
      <c r="E67" t="s">
        <v>19</v>
      </c>
      <c r="F67" t="s">
        <v>1333</v>
      </c>
      <c r="G67" t="s">
        <v>1334</v>
      </c>
      <c r="H67" t="s">
        <v>1245</v>
      </c>
      <c r="I67" t="s">
        <v>57</v>
      </c>
      <c r="J67" t="s">
        <v>1259</v>
      </c>
      <c r="K67" t="s">
        <v>1335</v>
      </c>
      <c r="L67" t="s">
        <v>60</v>
      </c>
      <c r="M67" t="s">
        <v>60</v>
      </c>
      <c r="N67" t="s">
        <v>19</v>
      </c>
      <c r="P67" t="s">
        <v>1248</v>
      </c>
      <c r="Q67" t="s">
        <v>1249</v>
      </c>
      <c r="R67" t="s">
        <v>60</v>
      </c>
      <c r="S67" t="s">
        <v>60</v>
      </c>
      <c r="T67">
        <v>43808.683067129597</v>
      </c>
      <c r="U67">
        <v>43803</v>
      </c>
      <c r="V67">
        <v>43803</v>
      </c>
      <c r="W67">
        <v>44446</v>
      </c>
      <c r="X67">
        <v>495000</v>
      </c>
      <c r="Y67" t="s">
        <v>1250</v>
      </c>
      <c r="Z67" t="s">
        <v>1250</v>
      </c>
      <c r="AA67">
        <v>6059</v>
      </c>
      <c r="AB67" t="s">
        <v>139</v>
      </c>
      <c r="AC67" t="s">
        <v>644</v>
      </c>
      <c r="AD67" t="s">
        <v>91</v>
      </c>
      <c r="AE67" t="s">
        <v>645</v>
      </c>
      <c r="AF67">
        <v>29519</v>
      </c>
      <c r="AG67" t="s">
        <v>68</v>
      </c>
      <c r="AH67" t="s">
        <v>139</v>
      </c>
      <c r="AI67" t="s">
        <v>1336</v>
      </c>
      <c r="AJ67" t="s">
        <v>68</v>
      </c>
      <c r="AK67" t="s">
        <v>70</v>
      </c>
    </row>
    <row r="68" spans="1:37" hidden="1">
      <c r="A68">
        <v>1</v>
      </c>
      <c r="B68" t="s">
        <v>51</v>
      </c>
      <c r="C68" t="s">
        <v>1337</v>
      </c>
      <c r="D68" t="s">
        <v>1338</v>
      </c>
      <c r="E68" t="s">
        <v>19</v>
      </c>
      <c r="F68" t="s">
        <v>1339</v>
      </c>
      <c r="G68" t="s">
        <v>1340</v>
      </c>
      <c r="H68" t="s">
        <v>1245</v>
      </c>
      <c r="I68" t="s">
        <v>57</v>
      </c>
      <c r="J68" t="s">
        <v>1259</v>
      </c>
      <c r="K68" t="s">
        <v>1341</v>
      </c>
      <c r="L68" t="s">
        <v>60</v>
      </c>
      <c r="M68" t="s">
        <v>60</v>
      </c>
      <c r="N68" t="s">
        <v>19</v>
      </c>
      <c r="P68" t="s">
        <v>1248</v>
      </c>
      <c r="Q68" t="s">
        <v>1249</v>
      </c>
      <c r="R68" t="s">
        <v>60</v>
      </c>
      <c r="S68" t="s">
        <v>60</v>
      </c>
      <c r="T68">
        <v>43808.683078703703</v>
      </c>
      <c r="U68">
        <v>43794</v>
      </c>
      <c r="V68">
        <v>43802</v>
      </c>
      <c r="W68">
        <v>44446</v>
      </c>
      <c r="X68">
        <v>387976.6</v>
      </c>
      <c r="Y68" t="s">
        <v>1342</v>
      </c>
      <c r="Z68" t="s">
        <v>1342</v>
      </c>
      <c r="AA68">
        <v>2075</v>
      </c>
      <c r="AB68" t="s">
        <v>79</v>
      </c>
      <c r="AC68" t="s">
        <v>702</v>
      </c>
      <c r="AD68" t="s">
        <v>91</v>
      </c>
      <c r="AE68" t="s">
        <v>703</v>
      </c>
      <c r="AF68">
        <v>31244</v>
      </c>
      <c r="AG68" t="s">
        <v>68</v>
      </c>
      <c r="AH68" t="s">
        <v>79</v>
      </c>
      <c r="AI68" t="s">
        <v>1343</v>
      </c>
      <c r="AJ68" t="s">
        <v>68</v>
      </c>
      <c r="AK68" t="s">
        <v>70</v>
      </c>
    </row>
    <row r="69" spans="1:37" hidden="1">
      <c r="A69">
        <v>1</v>
      </c>
      <c r="B69" t="s">
        <v>51</v>
      </c>
      <c r="C69" t="s">
        <v>1344</v>
      </c>
      <c r="D69" t="s">
        <v>1345</v>
      </c>
      <c r="E69" t="s">
        <v>19</v>
      </c>
      <c r="F69" t="s">
        <v>1346</v>
      </c>
      <c r="G69" t="s">
        <v>1347</v>
      </c>
      <c r="H69" t="s">
        <v>56</v>
      </c>
      <c r="I69" t="s">
        <v>57</v>
      </c>
      <c r="J69" t="s">
        <v>1348</v>
      </c>
      <c r="K69" t="s">
        <v>1349</v>
      </c>
      <c r="L69" t="s">
        <v>60</v>
      </c>
      <c r="M69" t="s">
        <v>60</v>
      </c>
      <c r="N69" t="s">
        <v>19</v>
      </c>
      <c r="P69" t="s">
        <v>61</v>
      </c>
      <c r="Q69" t="s">
        <v>62</v>
      </c>
      <c r="R69" t="s">
        <v>60</v>
      </c>
      <c r="S69" t="s">
        <v>60</v>
      </c>
      <c r="T69">
        <v>43500.487569444398</v>
      </c>
      <c r="U69">
        <v>43445</v>
      </c>
      <c r="V69">
        <v>43497</v>
      </c>
      <c r="W69">
        <v>44012</v>
      </c>
      <c r="X69">
        <v>2175635</v>
      </c>
      <c r="Y69" t="s">
        <v>1350</v>
      </c>
      <c r="Z69" t="s">
        <v>1351</v>
      </c>
      <c r="AA69">
        <v>4173</v>
      </c>
      <c r="AB69" t="s">
        <v>99</v>
      </c>
      <c r="AC69" t="s">
        <v>1232</v>
      </c>
      <c r="AD69" t="s">
        <v>91</v>
      </c>
      <c r="AE69" t="s">
        <v>1233</v>
      </c>
      <c r="AF69">
        <v>17543</v>
      </c>
      <c r="AG69" t="s">
        <v>68</v>
      </c>
      <c r="AH69" t="s">
        <v>99</v>
      </c>
      <c r="AI69" t="s">
        <v>119</v>
      </c>
      <c r="AJ69" t="s">
        <v>68</v>
      </c>
      <c r="AK69" t="s">
        <v>70</v>
      </c>
    </row>
    <row r="70" spans="1:37" hidden="1">
      <c r="A70">
        <v>1</v>
      </c>
      <c r="B70" t="s">
        <v>51</v>
      </c>
      <c r="C70" t="s">
        <v>1352</v>
      </c>
      <c r="D70" t="s">
        <v>1353</v>
      </c>
      <c r="E70" t="s">
        <v>19</v>
      </c>
      <c r="F70" t="s">
        <v>1354</v>
      </c>
      <c r="G70" t="s">
        <v>1355</v>
      </c>
      <c r="H70" t="s">
        <v>56</v>
      </c>
      <c r="I70" t="s">
        <v>57</v>
      </c>
      <c r="J70" t="s">
        <v>1356</v>
      </c>
      <c r="K70" t="s">
        <v>1357</v>
      </c>
      <c r="L70" t="s">
        <v>60</v>
      </c>
      <c r="M70" t="s">
        <v>60</v>
      </c>
      <c r="N70" t="s">
        <v>19</v>
      </c>
      <c r="P70" t="s">
        <v>61</v>
      </c>
      <c r="Q70" t="s">
        <v>62</v>
      </c>
      <c r="R70" t="s">
        <v>60</v>
      </c>
      <c r="S70" t="s">
        <v>60</v>
      </c>
      <c r="T70">
        <v>43500.487581018497</v>
      </c>
      <c r="U70">
        <v>43445</v>
      </c>
      <c r="V70">
        <v>43497</v>
      </c>
      <c r="W70">
        <v>44012</v>
      </c>
      <c r="X70">
        <v>326275.40000000002</v>
      </c>
      <c r="Y70" t="s">
        <v>1358</v>
      </c>
      <c r="Z70" t="s">
        <v>352</v>
      </c>
      <c r="AA70">
        <v>3015</v>
      </c>
      <c r="AB70" t="s">
        <v>64</v>
      </c>
      <c r="AC70" t="s">
        <v>1232</v>
      </c>
      <c r="AD70" t="s">
        <v>91</v>
      </c>
      <c r="AE70" t="s">
        <v>1233</v>
      </c>
      <c r="AF70">
        <v>17543</v>
      </c>
      <c r="AG70" t="s">
        <v>68</v>
      </c>
      <c r="AH70" t="s">
        <v>64</v>
      </c>
      <c r="AI70" t="s">
        <v>353</v>
      </c>
      <c r="AJ70" t="s">
        <v>68</v>
      </c>
      <c r="AK70" t="s">
        <v>70</v>
      </c>
    </row>
    <row r="71" spans="1:37" hidden="1">
      <c r="A71">
        <v>1</v>
      </c>
      <c r="B71" t="s">
        <v>51</v>
      </c>
      <c r="C71" t="s">
        <v>1359</v>
      </c>
      <c r="D71" t="s">
        <v>1360</v>
      </c>
      <c r="E71" t="s">
        <v>19</v>
      </c>
      <c r="F71" t="s">
        <v>1361</v>
      </c>
      <c r="G71" t="s">
        <v>1362</v>
      </c>
      <c r="H71" t="s">
        <v>56</v>
      </c>
      <c r="I71" t="s">
        <v>57</v>
      </c>
      <c r="J71" t="s">
        <v>1050</v>
      </c>
      <c r="K71" t="s">
        <v>1363</v>
      </c>
      <c r="L71" t="s">
        <v>60</v>
      </c>
      <c r="M71" t="s">
        <v>60</v>
      </c>
      <c r="N71" t="s">
        <v>19</v>
      </c>
      <c r="P71" t="s">
        <v>61</v>
      </c>
      <c r="Q71" t="s">
        <v>62</v>
      </c>
      <c r="R71" t="s">
        <v>60</v>
      </c>
      <c r="S71" t="s">
        <v>60</v>
      </c>
      <c r="T71">
        <v>43565.656643518501</v>
      </c>
      <c r="U71">
        <v>43496</v>
      </c>
      <c r="V71">
        <v>43557</v>
      </c>
      <c r="W71">
        <v>44012</v>
      </c>
      <c r="X71">
        <v>92577.1</v>
      </c>
      <c r="Y71" t="s">
        <v>1364</v>
      </c>
      <c r="Z71" t="s">
        <v>1364</v>
      </c>
      <c r="AA71">
        <v>2603</v>
      </c>
      <c r="AB71" t="s">
        <v>643</v>
      </c>
      <c r="AC71" t="s">
        <v>644</v>
      </c>
      <c r="AD71" t="s">
        <v>91</v>
      </c>
      <c r="AE71" t="s">
        <v>645</v>
      </c>
      <c r="AF71">
        <v>29519</v>
      </c>
      <c r="AG71" t="s">
        <v>68</v>
      </c>
      <c r="AH71" t="s">
        <v>643</v>
      </c>
      <c r="AI71" t="s">
        <v>1365</v>
      </c>
      <c r="AJ71" t="s">
        <v>68</v>
      </c>
      <c r="AK71" t="s">
        <v>70</v>
      </c>
    </row>
    <row r="72" spans="1:37" hidden="1">
      <c r="A72">
        <v>1</v>
      </c>
      <c r="B72" t="s">
        <v>51</v>
      </c>
      <c r="C72" t="s">
        <v>1366</v>
      </c>
      <c r="D72" t="s">
        <v>1367</v>
      </c>
      <c r="E72" t="s">
        <v>1242</v>
      </c>
      <c r="F72" t="s">
        <v>1368</v>
      </c>
      <c r="G72" t="s">
        <v>1369</v>
      </c>
      <c r="H72" t="s">
        <v>1245</v>
      </c>
      <c r="I72" t="s">
        <v>57</v>
      </c>
      <c r="J72" t="s">
        <v>1370</v>
      </c>
      <c r="K72" t="s">
        <v>1371</v>
      </c>
      <c r="L72" t="s">
        <v>60</v>
      </c>
      <c r="M72" t="s">
        <v>60</v>
      </c>
      <c r="N72" t="s">
        <v>19</v>
      </c>
      <c r="P72" t="s">
        <v>1248</v>
      </c>
      <c r="Q72" t="s">
        <v>1249</v>
      </c>
      <c r="R72" t="s">
        <v>60</v>
      </c>
      <c r="S72" t="s">
        <v>60</v>
      </c>
      <c r="T72">
        <v>43791.664027777799</v>
      </c>
      <c r="U72">
        <v>43770</v>
      </c>
      <c r="V72">
        <v>43781</v>
      </c>
      <c r="W72">
        <v>44446</v>
      </c>
      <c r="X72">
        <v>366951.2</v>
      </c>
      <c r="Y72" t="s">
        <v>1372</v>
      </c>
      <c r="Z72" t="s">
        <v>1373</v>
      </c>
      <c r="AA72">
        <v>2168</v>
      </c>
      <c r="AB72" t="s">
        <v>79</v>
      </c>
      <c r="AC72" t="s">
        <v>220</v>
      </c>
      <c r="AD72" t="s">
        <v>91</v>
      </c>
      <c r="AE72" t="s">
        <v>221</v>
      </c>
      <c r="AF72">
        <v>5292</v>
      </c>
      <c r="AG72" t="s">
        <v>68</v>
      </c>
      <c r="AH72" t="s">
        <v>79</v>
      </c>
      <c r="AI72" t="s">
        <v>1374</v>
      </c>
      <c r="AJ72" t="s">
        <v>68</v>
      </c>
      <c r="AK72" t="s">
        <v>70</v>
      </c>
    </row>
    <row r="73" spans="1:37" hidden="1">
      <c r="A73">
        <v>1</v>
      </c>
      <c r="B73" t="s">
        <v>51</v>
      </c>
      <c r="C73" t="s">
        <v>1375</v>
      </c>
      <c r="D73" t="s">
        <v>1376</v>
      </c>
      <c r="E73" t="s">
        <v>19</v>
      </c>
      <c r="F73" t="s">
        <v>1377</v>
      </c>
      <c r="G73" t="s">
        <v>1378</v>
      </c>
      <c r="H73" t="s">
        <v>1245</v>
      </c>
      <c r="I73" t="s">
        <v>57</v>
      </c>
      <c r="J73" t="s">
        <v>1379</v>
      </c>
      <c r="K73" t="s">
        <v>1380</v>
      </c>
      <c r="L73" t="s">
        <v>60</v>
      </c>
      <c r="M73" t="s">
        <v>60</v>
      </c>
      <c r="N73" t="s">
        <v>19</v>
      </c>
      <c r="P73" t="s">
        <v>1248</v>
      </c>
      <c r="Q73" t="s">
        <v>1249</v>
      </c>
      <c r="R73" t="s">
        <v>60</v>
      </c>
      <c r="S73" t="s">
        <v>60</v>
      </c>
      <c r="T73">
        <v>43794.679872685199</v>
      </c>
      <c r="U73">
        <v>43787</v>
      </c>
      <c r="V73">
        <v>43788</v>
      </c>
      <c r="W73">
        <v>44446</v>
      </c>
      <c r="X73">
        <v>495000</v>
      </c>
      <c r="Y73" t="s">
        <v>1381</v>
      </c>
      <c r="Z73" t="s">
        <v>1381</v>
      </c>
      <c r="AA73">
        <v>2195</v>
      </c>
      <c r="AB73" t="s">
        <v>79</v>
      </c>
      <c r="AC73" t="s">
        <v>140</v>
      </c>
      <c r="AD73" t="s">
        <v>91</v>
      </c>
      <c r="AE73" t="s">
        <v>141</v>
      </c>
      <c r="AF73">
        <v>8646</v>
      </c>
      <c r="AG73" t="s">
        <v>68</v>
      </c>
      <c r="AH73" t="s">
        <v>79</v>
      </c>
      <c r="AI73" t="s">
        <v>1382</v>
      </c>
      <c r="AJ73" t="s">
        <v>68</v>
      </c>
      <c r="AK73" t="s">
        <v>70</v>
      </c>
    </row>
    <row r="74" spans="1:37" hidden="1">
      <c r="A74">
        <v>1</v>
      </c>
      <c r="B74" t="s">
        <v>51</v>
      </c>
      <c r="C74" t="s">
        <v>1383</v>
      </c>
      <c r="D74" t="s">
        <v>1384</v>
      </c>
      <c r="E74" t="s">
        <v>19</v>
      </c>
      <c r="F74" t="s">
        <v>1385</v>
      </c>
      <c r="G74" t="s">
        <v>1386</v>
      </c>
      <c r="H74" t="s">
        <v>1245</v>
      </c>
      <c r="I74" t="s">
        <v>57</v>
      </c>
      <c r="J74" t="s">
        <v>1387</v>
      </c>
      <c r="K74" t="s">
        <v>1388</v>
      </c>
      <c r="L74" t="s">
        <v>60</v>
      </c>
      <c r="M74" t="s">
        <v>60</v>
      </c>
      <c r="N74" t="s">
        <v>19</v>
      </c>
      <c r="P74" t="s">
        <v>1248</v>
      </c>
      <c r="Q74" t="s">
        <v>1249</v>
      </c>
      <c r="R74" t="s">
        <v>60</v>
      </c>
      <c r="S74" t="s">
        <v>60</v>
      </c>
      <c r="T74">
        <v>43794.679872685199</v>
      </c>
      <c r="U74">
        <v>43776</v>
      </c>
      <c r="V74">
        <v>43788</v>
      </c>
      <c r="W74">
        <v>44446</v>
      </c>
      <c r="X74">
        <v>66000</v>
      </c>
      <c r="Y74" t="s">
        <v>1389</v>
      </c>
      <c r="Z74" t="s">
        <v>1389</v>
      </c>
      <c r="AA74">
        <v>6055</v>
      </c>
      <c r="AB74" t="s">
        <v>139</v>
      </c>
      <c r="AC74" t="s">
        <v>1390</v>
      </c>
      <c r="AD74" t="s">
        <v>66</v>
      </c>
      <c r="AE74" t="s">
        <v>1391</v>
      </c>
      <c r="AF74">
        <v>10934</v>
      </c>
      <c r="AG74" t="s">
        <v>68</v>
      </c>
      <c r="AH74" t="s">
        <v>139</v>
      </c>
      <c r="AI74" t="s">
        <v>1392</v>
      </c>
      <c r="AJ74" t="s">
        <v>68</v>
      </c>
      <c r="AK74" t="s">
        <v>70</v>
      </c>
    </row>
    <row r="75" spans="1:37" hidden="1">
      <c r="A75">
        <v>1</v>
      </c>
      <c r="B75" t="s">
        <v>51</v>
      </c>
      <c r="C75" t="s">
        <v>1393</v>
      </c>
      <c r="D75" t="s">
        <v>1394</v>
      </c>
      <c r="E75" t="s">
        <v>19</v>
      </c>
      <c r="F75" t="s">
        <v>1395</v>
      </c>
      <c r="G75" t="s">
        <v>1396</v>
      </c>
      <c r="H75" t="s">
        <v>1245</v>
      </c>
      <c r="I75" t="s">
        <v>57</v>
      </c>
      <c r="J75" t="s">
        <v>1397</v>
      </c>
      <c r="K75" t="s">
        <v>1398</v>
      </c>
      <c r="L75" t="s">
        <v>60</v>
      </c>
      <c r="M75" t="s">
        <v>60</v>
      </c>
      <c r="N75" t="s">
        <v>19</v>
      </c>
      <c r="P75" t="s">
        <v>1248</v>
      </c>
      <c r="Q75" t="s">
        <v>1249</v>
      </c>
      <c r="R75" t="s">
        <v>60</v>
      </c>
      <c r="S75" t="s">
        <v>60</v>
      </c>
      <c r="T75">
        <v>43794.679884259298</v>
      </c>
      <c r="U75">
        <v>43777</v>
      </c>
      <c r="V75">
        <v>43787</v>
      </c>
      <c r="W75">
        <v>44446</v>
      </c>
      <c r="X75">
        <v>134508</v>
      </c>
      <c r="Y75" t="s">
        <v>257</v>
      </c>
      <c r="Z75" t="s">
        <v>257</v>
      </c>
      <c r="AA75">
        <v>6210</v>
      </c>
      <c r="AB75" t="s">
        <v>139</v>
      </c>
      <c r="AC75" t="s">
        <v>211</v>
      </c>
      <c r="AD75" t="s">
        <v>66</v>
      </c>
      <c r="AE75" t="s">
        <v>212</v>
      </c>
      <c r="AF75">
        <v>26348</v>
      </c>
      <c r="AG75" t="s">
        <v>68</v>
      </c>
      <c r="AH75" t="s">
        <v>139</v>
      </c>
      <c r="AI75" t="s">
        <v>260</v>
      </c>
      <c r="AJ75" t="s">
        <v>68</v>
      </c>
      <c r="AK75" t="s">
        <v>70</v>
      </c>
    </row>
    <row r="76" spans="1:37">
      <c r="A76">
        <v>1</v>
      </c>
      <c r="B76" t="s">
        <v>51</v>
      </c>
      <c r="C76" t="s">
        <v>1399</v>
      </c>
      <c r="D76" t="s">
        <v>1400</v>
      </c>
      <c r="E76" t="s">
        <v>19</v>
      </c>
      <c r="F76" t="s">
        <v>1401</v>
      </c>
      <c r="G76" t="s">
        <v>1402</v>
      </c>
      <c r="H76" t="s">
        <v>1245</v>
      </c>
      <c r="I76" t="s">
        <v>57</v>
      </c>
      <c r="J76" t="s">
        <v>1403</v>
      </c>
      <c r="K76" t="s">
        <v>1404</v>
      </c>
      <c r="L76" t="s">
        <v>60</v>
      </c>
      <c r="M76" t="s">
        <v>60</v>
      </c>
      <c r="N76" t="s">
        <v>19</v>
      </c>
      <c r="P76" t="s">
        <v>1248</v>
      </c>
      <c r="Q76" t="s">
        <v>1249</v>
      </c>
      <c r="R76" t="s">
        <v>60</v>
      </c>
      <c r="S76" t="s">
        <v>60</v>
      </c>
      <c r="T76">
        <v>43794.679895833302</v>
      </c>
      <c r="U76">
        <v>43769</v>
      </c>
      <c r="V76">
        <v>43783</v>
      </c>
      <c r="W76">
        <v>44446</v>
      </c>
      <c r="X76" s="2">
        <v>398997.5</v>
      </c>
      <c r="Y76" t="s">
        <v>1405</v>
      </c>
      <c r="Z76" t="s">
        <v>1405</v>
      </c>
      <c r="AA76">
        <v>2026</v>
      </c>
      <c r="AB76" t="s">
        <v>79</v>
      </c>
      <c r="AC76" t="s">
        <v>520</v>
      </c>
      <c r="AD76" t="s">
        <v>81</v>
      </c>
      <c r="AE76" t="s">
        <v>521</v>
      </c>
      <c r="AF76">
        <v>20439</v>
      </c>
      <c r="AG76" t="s">
        <v>68</v>
      </c>
      <c r="AH76" t="s">
        <v>79</v>
      </c>
      <c r="AI76" t="s">
        <v>506</v>
      </c>
      <c r="AJ76" t="s">
        <v>68</v>
      </c>
      <c r="AK76" t="s">
        <v>70</v>
      </c>
    </row>
    <row r="77" spans="1:37">
      <c r="A77">
        <v>1</v>
      </c>
      <c r="B77" t="s">
        <v>51</v>
      </c>
      <c r="C77" t="s">
        <v>1406</v>
      </c>
      <c r="D77" t="s">
        <v>1407</v>
      </c>
      <c r="E77" t="s">
        <v>19</v>
      </c>
      <c r="F77" t="s">
        <v>1408</v>
      </c>
      <c r="G77" t="s">
        <v>1409</v>
      </c>
      <c r="H77" t="s">
        <v>1245</v>
      </c>
      <c r="I77" t="s">
        <v>57</v>
      </c>
      <c r="J77" t="s">
        <v>1410</v>
      </c>
      <c r="K77" t="s">
        <v>1411</v>
      </c>
      <c r="L77" t="s">
        <v>60</v>
      </c>
      <c r="M77" t="s">
        <v>60</v>
      </c>
      <c r="N77" t="s">
        <v>19</v>
      </c>
      <c r="P77" t="s">
        <v>1248</v>
      </c>
      <c r="Q77" t="s">
        <v>1249</v>
      </c>
      <c r="R77" t="s">
        <v>60</v>
      </c>
      <c r="S77" t="s">
        <v>60</v>
      </c>
      <c r="T77">
        <v>43794.679907407401</v>
      </c>
      <c r="U77">
        <v>43783</v>
      </c>
      <c r="V77">
        <v>43784</v>
      </c>
      <c r="W77">
        <v>44446</v>
      </c>
      <c r="X77" s="2">
        <v>610111.69999999995</v>
      </c>
      <c r="Y77" t="s">
        <v>1412</v>
      </c>
      <c r="Z77" t="s">
        <v>1412</v>
      </c>
      <c r="AA77">
        <v>2190</v>
      </c>
      <c r="AB77" t="s">
        <v>79</v>
      </c>
      <c r="AC77" t="s">
        <v>109</v>
      </c>
      <c r="AD77" t="s">
        <v>81</v>
      </c>
      <c r="AE77" t="s">
        <v>110</v>
      </c>
      <c r="AF77">
        <v>27724</v>
      </c>
      <c r="AG77" t="s">
        <v>68</v>
      </c>
      <c r="AH77" t="s">
        <v>79</v>
      </c>
      <c r="AI77" t="s">
        <v>1413</v>
      </c>
      <c r="AJ77" t="s">
        <v>68</v>
      </c>
      <c r="AK77" t="s">
        <v>70</v>
      </c>
    </row>
    <row r="78" spans="1:37" hidden="1">
      <c r="A78">
        <v>1</v>
      </c>
      <c r="B78" t="s">
        <v>51</v>
      </c>
      <c r="C78" t="s">
        <v>1414</v>
      </c>
      <c r="D78" t="s">
        <v>1415</v>
      </c>
      <c r="E78" t="s">
        <v>19</v>
      </c>
      <c r="F78" t="s">
        <v>1416</v>
      </c>
      <c r="G78" t="s">
        <v>1417</v>
      </c>
      <c r="H78" t="s">
        <v>1245</v>
      </c>
      <c r="I78" t="s">
        <v>57</v>
      </c>
      <c r="J78" t="s">
        <v>527</v>
      </c>
      <c r="K78" t="s">
        <v>1418</v>
      </c>
      <c r="L78" t="s">
        <v>60</v>
      </c>
      <c r="M78" t="s">
        <v>60</v>
      </c>
      <c r="N78" t="s">
        <v>19</v>
      </c>
      <c r="P78" t="s">
        <v>1248</v>
      </c>
      <c r="Q78" t="s">
        <v>1249</v>
      </c>
      <c r="R78" t="s">
        <v>60</v>
      </c>
      <c r="S78" t="s">
        <v>60</v>
      </c>
      <c r="T78">
        <v>43794.679907407401</v>
      </c>
      <c r="U78">
        <v>43776</v>
      </c>
      <c r="V78">
        <v>43784</v>
      </c>
      <c r="W78">
        <v>44286</v>
      </c>
      <c r="X78">
        <v>110106.7</v>
      </c>
      <c r="Y78" t="s">
        <v>1419</v>
      </c>
      <c r="Z78" t="s">
        <v>1419</v>
      </c>
      <c r="AA78">
        <v>2112</v>
      </c>
      <c r="AB78" t="s">
        <v>79</v>
      </c>
      <c r="AC78" t="s">
        <v>702</v>
      </c>
      <c r="AD78" t="s">
        <v>91</v>
      </c>
      <c r="AE78" t="s">
        <v>703</v>
      </c>
      <c r="AF78">
        <v>31244</v>
      </c>
      <c r="AG78" t="s">
        <v>68</v>
      </c>
      <c r="AH78" t="s">
        <v>79</v>
      </c>
      <c r="AI78" t="s">
        <v>1420</v>
      </c>
      <c r="AJ78" t="s">
        <v>68</v>
      </c>
      <c r="AK78" t="s">
        <v>70</v>
      </c>
    </row>
    <row r="79" spans="1:37" hidden="1">
      <c r="A79">
        <v>1</v>
      </c>
      <c r="B79" t="s">
        <v>51</v>
      </c>
      <c r="C79" t="s">
        <v>1421</v>
      </c>
      <c r="D79" t="s">
        <v>1422</v>
      </c>
      <c r="E79" t="s">
        <v>19</v>
      </c>
      <c r="F79" t="s">
        <v>1423</v>
      </c>
      <c r="G79" t="s">
        <v>1424</v>
      </c>
      <c r="H79" t="s">
        <v>1245</v>
      </c>
      <c r="I79" t="s">
        <v>57</v>
      </c>
      <c r="J79" t="s">
        <v>1425</v>
      </c>
      <c r="K79" t="s">
        <v>1426</v>
      </c>
      <c r="L79" t="s">
        <v>60</v>
      </c>
      <c r="M79" t="s">
        <v>60</v>
      </c>
      <c r="N79" t="s">
        <v>19</v>
      </c>
      <c r="P79" t="s">
        <v>1248</v>
      </c>
      <c r="Q79" t="s">
        <v>1249</v>
      </c>
      <c r="R79" t="s">
        <v>60</v>
      </c>
      <c r="S79" t="s">
        <v>60</v>
      </c>
      <c r="T79">
        <v>43794.679907407401</v>
      </c>
      <c r="U79">
        <v>43783</v>
      </c>
      <c r="V79">
        <v>43783</v>
      </c>
      <c r="W79">
        <v>44446</v>
      </c>
      <c r="X79">
        <v>211875.4</v>
      </c>
      <c r="Y79" t="s">
        <v>1427</v>
      </c>
      <c r="Z79" t="s">
        <v>1427</v>
      </c>
      <c r="AA79">
        <v>5112</v>
      </c>
      <c r="AB79" t="s">
        <v>156</v>
      </c>
      <c r="AC79" t="s">
        <v>554</v>
      </c>
      <c r="AD79" t="s">
        <v>66</v>
      </c>
      <c r="AE79" t="s">
        <v>555</v>
      </c>
      <c r="AF79">
        <v>19131</v>
      </c>
      <c r="AG79" t="s">
        <v>68</v>
      </c>
      <c r="AH79" t="s">
        <v>156</v>
      </c>
      <c r="AI79" t="s">
        <v>1428</v>
      </c>
      <c r="AJ79" t="s">
        <v>68</v>
      </c>
      <c r="AK79" t="s">
        <v>70</v>
      </c>
    </row>
    <row r="80" spans="1:37">
      <c r="A80">
        <v>1</v>
      </c>
      <c r="B80" t="s">
        <v>51</v>
      </c>
      <c r="C80" t="s">
        <v>1429</v>
      </c>
      <c r="D80" t="s">
        <v>1430</v>
      </c>
      <c r="E80" t="s">
        <v>19</v>
      </c>
      <c r="F80" t="s">
        <v>1431</v>
      </c>
      <c r="G80" t="s">
        <v>1432</v>
      </c>
      <c r="H80" t="s">
        <v>1245</v>
      </c>
      <c r="I80" t="s">
        <v>57</v>
      </c>
      <c r="J80" t="s">
        <v>1433</v>
      </c>
      <c r="K80" t="s">
        <v>1434</v>
      </c>
      <c r="L80" t="s">
        <v>60</v>
      </c>
      <c r="M80" t="s">
        <v>60</v>
      </c>
      <c r="N80" t="s">
        <v>19</v>
      </c>
      <c r="P80" t="s">
        <v>1248</v>
      </c>
      <c r="Q80" t="s">
        <v>1249</v>
      </c>
      <c r="R80" t="s">
        <v>60</v>
      </c>
      <c r="S80" t="s">
        <v>60</v>
      </c>
      <c r="T80">
        <v>43794.679918981499</v>
      </c>
      <c r="U80">
        <v>43783</v>
      </c>
      <c r="V80">
        <v>43788</v>
      </c>
      <c r="W80">
        <v>44446</v>
      </c>
      <c r="X80" s="2">
        <v>80190</v>
      </c>
      <c r="Y80" t="s">
        <v>1250</v>
      </c>
      <c r="Z80" t="s">
        <v>1250</v>
      </c>
      <c r="AA80">
        <v>6063</v>
      </c>
      <c r="AB80" t="s">
        <v>139</v>
      </c>
      <c r="AC80" t="s">
        <v>109</v>
      </c>
      <c r="AD80" t="s">
        <v>81</v>
      </c>
      <c r="AE80" t="s">
        <v>110</v>
      </c>
      <c r="AF80">
        <v>27724</v>
      </c>
      <c r="AG80" t="s">
        <v>68</v>
      </c>
      <c r="AH80" t="s">
        <v>139</v>
      </c>
      <c r="AI80" t="s">
        <v>1435</v>
      </c>
      <c r="AJ80" t="s">
        <v>68</v>
      </c>
      <c r="AK80" t="s">
        <v>70</v>
      </c>
    </row>
    <row r="81" spans="1:37">
      <c r="A81">
        <v>1</v>
      </c>
      <c r="B81" t="s">
        <v>51</v>
      </c>
      <c r="C81" t="s">
        <v>1436</v>
      </c>
      <c r="D81" t="s">
        <v>1437</v>
      </c>
      <c r="E81" t="s">
        <v>19</v>
      </c>
      <c r="F81" t="s">
        <v>1438</v>
      </c>
      <c r="G81" t="s">
        <v>1439</v>
      </c>
      <c r="H81" t="s">
        <v>1245</v>
      </c>
      <c r="I81" t="s">
        <v>57</v>
      </c>
      <c r="J81" t="s">
        <v>1246</v>
      </c>
      <c r="K81" t="s">
        <v>1440</v>
      </c>
      <c r="L81" t="s">
        <v>60</v>
      </c>
      <c r="M81" t="s">
        <v>60</v>
      </c>
      <c r="N81" t="s">
        <v>19</v>
      </c>
      <c r="P81" t="s">
        <v>1248</v>
      </c>
      <c r="Q81" t="s">
        <v>1249</v>
      </c>
      <c r="R81" t="s">
        <v>60</v>
      </c>
      <c r="S81" t="s">
        <v>60</v>
      </c>
      <c r="T81">
        <v>43794.679918981499</v>
      </c>
      <c r="U81">
        <v>43781</v>
      </c>
      <c r="V81">
        <v>43783</v>
      </c>
      <c r="W81">
        <v>44446</v>
      </c>
      <c r="X81" s="2">
        <v>140800</v>
      </c>
      <c r="Y81" t="s">
        <v>1441</v>
      </c>
      <c r="Z81" t="s">
        <v>1441</v>
      </c>
      <c r="AA81">
        <v>4123</v>
      </c>
      <c r="AB81" t="s">
        <v>99</v>
      </c>
      <c r="AC81" t="s">
        <v>80</v>
      </c>
      <c r="AD81" t="s">
        <v>81</v>
      </c>
      <c r="AE81" t="s">
        <v>82</v>
      </c>
      <c r="AF81">
        <v>27954</v>
      </c>
      <c r="AG81" t="s">
        <v>68</v>
      </c>
      <c r="AH81" t="s">
        <v>99</v>
      </c>
      <c r="AI81" t="s">
        <v>1442</v>
      </c>
      <c r="AJ81" t="s">
        <v>68</v>
      </c>
      <c r="AK81" t="s">
        <v>70</v>
      </c>
    </row>
    <row r="82" spans="1:37" hidden="1">
      <c r="A82">
        <v>1</v>
      </c>
      <c r="B82" t="s">
        <v>51</v>
      </c>
      <c r="C82" t="s">
        <v>1443</v>
      </c>
      <c r="D82" t="s">
        <v>1444</v>
      </c>
      <c r="E82" t="s">
        <v>19</v>
      </c>
      <c r="F82" t="s">
        <v>1445</v>
      </c>
      <c r="G82" t="s">
        <v>1446</v>
      </c>
      <c r="H82" t="s">
        <v>1245</v>
      </c>
      <c r="I82" t="s">
        <v>57</v>
      </c>
      <c r="J82" t="s">
        <v>1447</v>
      </c>
      <c r="K82" t="s">
        <v>1448</v>
      </c>
      <c r="L82" t="s">
        <v>60</v>
      </c>
      <c r="M82" t="s">
        <v>60</v>
      </c>
      <c r="N82" t="s">
        <v>19</v>
      </c>
      <c r="P82" t="s">
        <v>1248</v>
      </c>
      <c r="Q82" t="s">
        <v>1249</v>
      </c>
      <c r="R82" t="s">
        <v>60</v>
      </c>
      <c r="S82" t="s">
        <v>60</v>
      </c>
      <c r="T82">
        <v>43804.653796296298</v>
      </c>
      <c r="U82">
        <v>43797</v>
      </c>
      <c r="V82">
        <v>43802</v>
      </c>
      <c r="W82">
        <v>44446</v>
      </c>
      <c r="X82">
        <v>277079</v>
      </c>
      <c r="Y82" t="s">
        <v>503</v>
      </c>
      <c r="Z82" t="s">
        <v>1405</v>
      </c>
      <c r="AA82">
        <v>2000</v>
      </c>
      <c r="AB82" t="s">
        <v>79</v>
      </c>
      <c r="AC82" t="s">
        <v>140</v>
      </c>
      <c r="AD82" t="s">
        <v>91</v>
      </c>
      <c r="AE82" t="s">
        <v>141</v>
      </c>
      <c r="AF82">
        <v>8646</v>
      </c>
      <c r="AG82" t="s">
        <v>68</v>
      </c>
      <c r="AH82" t="s">
        <v>79</v>
      </c>
      <c r="AI82" t="s">
        <v>506</v>
      </c>
      <c r="AJ82" t="s">
        <v>68</v>
      </c>
      <c r="AK82" t="s">
        <v>70</v>
      </c>
    </row>
    <row r="83" spans="1:37" hidden="1">
      <c r="A83">
        <v>1</v>
      </c>
      <c r="B83" t="s">
        <v>51</v>
      </c>
      <c r="C83" t="s">
        <v>1449</v>
      </c>
      <c r="D83" t="s">
        <v>1450</v>
      </c>
      <c r="E83" t="s">
        <v>19</v>
      </c>
      <c r="F83" t="s">
        <v>1451</v>
      </c>
      <c r="G83" t="s">
        <v>1452</v>
      </c>
      <c r="H83" t="s">
        <v>1245</v>
      </c>
      <c r="I83" t="s">
        <v>57</v>
      </c>
      <c r="J83" t="s">
        <v>1453</v>
      </c>
      <c r="K83" t="s">
        <v>1454</v>
      </c>
      <c r="L83" t="s">
        <v>60</v>
      </c>
      <c r="M83" t="s">
        <v>60</v>
      </c>
      <c r="N83" t="s">
        <v>19</v>
      </c>
      <c r="P83" t="s">
        <v>1248</v>
      </c>
      <c r="Q83" t="s">
        <v>1249</v>
      </c>
      <c r="R83" t="s">
        <v>60</v>
      </c>
      <c r="S83" t="s">
        <v>60</v>
      </c>
      <c r="T83">
        <v>43804.653796296298</v>
      </c>
      <c r="U83">
        <v>43802</v>
      </c>
      <c r="V83">
        <v>43802</v>
      </c>
      <c r="W83">
        <v>44446</v>
      </c>
      <c r="X83">
        <v>147945.60000000001</v>
      </c>
      <c r="Y83" t="s">
        <v>1455</v>
      </c>
      <c r="Z83" t="s">
        <v>1455</v>
      </c>
      <c r="AA83">
        <v>6051</v>
      </c>
      <c r="AB83" t="s">
        <v>139</v>
      </c>
      <c r="AC83" t="s">
        <v>1054</v>
      </c>
      <c r="AD83" t="s">
        <v>1055</v>
      </c>
      <c r="AE83" t="s">
        <v>1056</v>
      </c>
      <c r="AF83">
        <v>40640</v>
      </c>
      <c r="AG83" t="s">
        <v>68</v>
      </c>
      <c r="AH83" t="s">
        <v>139</v>
      </c>
      <c r="AI83" t="s">
        <v>942</v>
      </c>
      <c r="AJ83" t="s">
        <v>68</v>
      </c>
      <c r="AK83" t="s">
        <v>70</v>
      </c>
    </row>
    <row r="84" spans="1:37" hidden="1">
      <c r="A84">
        <v>1</v>
      </c>
      <c r="B84" t="s">
        <v>51</v>
      </c>
      <c r="C84" t="s">
        <v>1456</v>
      </c>
      <c r="D84" t="s">
        <v>1457</v>
      </c>
      <c r="E84" t="s">
        <v>19</v>
      </c>
      <c r="F84" t="s">
        <v>1458</v>
      </c>
      <c r="G84" t="s">
        <v>1459</v>
      </c>
      <c r="H84" t="s">
        <v>1245</v>
      </c>
      <c r="I84" t="s">
        <v>57</v>
      </c>
      <c r="J84" t="s">
        <v>1460</v>
      </c>
      <c r="K84" t="s">
        <v>1461</v>
      </c>
      <c r="L84" t="s">
        <v>60</v>
      </c>
      <c r="M84" t="s">
        <v>60</v>
      </c>
      <c r="N84" t="s">
        <v>19</v>
      </c>
      <c r="P84" t="s">
        <v>1248</v>
      </c>
      <c r="Q84" t="s">
        <v>1249</v>
      </c>
      <c r="R84" t="s">
        <v>60</v>
      </c>
      <c r="S84" t="s">
        <v>60</v>
      </c>
      <c r="T84">
        <v>43804.653807870403</v>
      </c>
      <c r="U84">
        <v>43777</v>
      </c>
      <c r="V84">
        <v>43802</v>
      </c>
      <c r="W84">
        <v>44446</v>
      </c>
      <c r="X84">
        <v>70400</v>
      </c>
      <c r="Y84" t="s">
        <v>467</v>
      </c>
      <c r="Z84" t="s">
        <v>467</v>
      </c>
      <c r="AA84">
        <v>3011</v>
      </c>
      <c r="AB84" t="s">
        <v>64</v>
      </c>
      <c r="AC84" t="s">
        <v>1232</v>
      </c>
      <c r="AD84" t="s">
        <v>91</v>
      </c>
      <c r="AE84" t="s">
        <v>1233</v>
      </c>
      <c r="AF84">
        <v>17543</v>
      </c>
      <c r="AG84" t="s">
        <v>68</v>
      </c>
      <c r="AH84" t="s">
        <v>64</v>
      </c>
      <c r="AI84" t="s">
        <v>470</v>
      </c>
      <c r="AJ84" t="s">
        <v>68</v>
      </c>
      <c r="AK84" t="s">
        <v>70</v>
      </c>
    </row>
    <row r="85" spans="1:37" hidden="1">
      <c r="A85">
        <v>1</v>
      </c>
      <c r="B85" t="s">
        <v>51</v>
      </c>
      <c r="C85" t="s">
        <v>1462</v>
      </c>
      <c r="D85" t="s">
        <v>1463</v>
      </c>
      <c r="E85" t="s">
        <v>19</v>
      </c>
      <c r="F85" t="s">
        <v>1464</v>
      </c>
      <c r="G85" t="s">
        <v>1465</v>
      </c>
      <c r="H85" t="s">
        <v>1245</v>
      </c>
      <c r="I85" t="s">
        <v>57</v>
      </c>
      <c r="J85" t="s">
        <v>1259</v>
      </c>
      <c r="K85" t="s">
        <v>1466</v>
      </c>
      <c r="L85" t="s">
        <v>60</v>
      </c>
      <c r="M85" t="s">
        <v>60</v>
      </c>
      <c r="N85" t="s">
        <v>19</v>
      </c>
      <c r="P85" t="s">
        <v>1248</v>
      </c>
      <c r="Q85" t="s">
        <v>1249</v>
      </c>
      <c r="R85" t="s">
        <v>60</v>
      </c>
      <c r="S85" t="s">
        <v>60</v>
      </c>
      <c r="T85">
        <v>43819.673530092601</v>
      </c>
      <c r="U85">
        <v>43816</v>
      </c>
      <c r="V85">
        <v>43816</v>
      </c>
      <c r="W85">
        <v>44446</v>
      </c>
      <c r="X85">
        <v>166576.29999999999</v>
      </c>
      <c r="Y85" t="s">
        <v>1467</v>
      </c>
      <c r="Z85" t="s">
        <v>1467</v>
      </c>
      <c r="AA85">
        <v>2486</v>
      </c>
      <c r="AB85" t="s">
        <v>79</v>
      </c>
      <c r="AC85" t="s">
        <v>543</v>
      </c>
      <c r="AD85" t="s">
        <v>66</v>
      </c>
      <c r="AE85" t="s">
        <v>544</v>
      </c>
      <c r="AF85">
        <v>21577</v>
      </c>
      <c r="AG85" t="s">
        <v>68</v>
      </c>
      <c r="AH85" t="s">
        <v>79</v>
      </c>
      <c r="AI85" t="s">
        <v>1468</v>
      </c>
      <c r="AJ85" t="s">
        <v>68</v>
      </c>
      <c r="AK85" t="s">
        <v>70</v>
      </c>
    </row>
    <row r="86" spans="1:37" hidden="1">
      <c r="A86">
        <v>1</v>
      </c>
      <c r="B86" t="s">
        <v>51</v>
      </c>
      <c r="C86" t="s">
        <v>1469</v>
      </c>
      <c r="D86" t="s">
        <v>1470</v>
      </c>
      <c r="E86" t="s">
        <v>19</v>
      </c>
      <c r="F86" t="s">
        <v>1471</v>
      </c>
      <c r="G86" t="s">
        <v>1472</v>
      </c>
      <c r="H86" t="s">
        <v>56</v>
      </c>
      <c r="I86" t="s">
        <v>57</v>
      </c>
      <c r="J86" t="s">
        <v>1473</v>
      </c>
      <c r="K86" t="s">
        <v>1474</v>
      </c>
      <c r="L86" t="s">
        <v>60</v>
      </c>
      <c r="M86" t="s">
        <v>60</v>
      </c>
      <c r="N86" t="s">
        <v>19</v>
      </c>
      <c r="P86" t="s">
        <v>61</v>
      </c>
      <c r="Q86" t="s">
        <v>62</v>
      </c>
      <c r="R86" t="s">
        <v>60</v>
      </c>
      <c r="S86" t="s">
        <v>60</v>
      </c>
      <c r="T86">
        <v>43486.686111111099</v>
      </c>
      <c r="U86">
        <v>43445</v>
      </c>
      <c r="V86">
        <v>43475</v>
      </c>
      <c r="W86">
        <v>44012</v>
      </c>
      <c r="X86">
        <v>2200000</v>
      </c>
      <c r="Y86" t="s">
        <v>1475</v>
      </c>
      <c r="Z86" t="s">
        <v>1476</v>
      </c>
      <c r="AA86">
        <v>2015</v>
      </c>
      <c r="AB86" t="s">
        <v>79</v>
      </c>
      <c r="AC86" t="s">
        <v>179</v>
      </c>
      <c r="AD86" t="s">
        <v>101</v>
      </c>
      <c r="AE86" t="s">
        <v>180</v>
      </c>
      <c r="AF86">
        <v>41718</v>
      </c>
      <c r="AG86" t="s">
        <v>68</v>
      </c>
      <c r="AH86" t="s">
        <v>79</v>
      </c>
      <c r="AI86" t="s">
        <v>1477</v>
      </c>
      <c r="AJ86" t="s">
        <v>68</v>
      </c>
      <c r="AK86" t="s">
        <v>70</v>
      </c>
    </row>
    <row r="87" spans="1:37" hidden="1">
      <c r="A87">
        <v>1</v>
      </c>
      <c r="B87" t="s">
        <v>51</v>
      </c>
      <c r="C87" t="s">
        <v>1478</v>
      </c>
      <c r="D87" t="s">
        <v>1479</v>
      </c>
      <c r="E87" t="s">
        <v>19</v>
      </c>
      <c r="F87" t="s">
        <v>1480</v>
      </c>
      <c r="G87" t="s">
        <v>1481</v>
      </c>
      <c r="H87" t="s">
        <v>56</v>
      </c>
      <c r="I87" t="s">
        <v>57</v>
      </c>
      <c r="J87" t="s">
        <v>1482</v>
      </c>
      <c r="K87" t="s">
        <v>1483</v>
      </c>
      <c r="L87" t="s">
        <v>60</v>
      </c>
      <c r="M87" t="s">
        <v>60</v>
      </c>
      <c r="N87" t="s">
        <v>19</v>
      </c>
      <c r="P87" t="s">
        <v>61</v>
      </c>
      <c r="Q87" t="s">
        <v>62</v>
      </c>
      <c r="R87" t="s">
        <v>60</v>
      </c>
      <c r="S87" t="s">
        <v>60</v>
      </c>
      <c r="T87">
        <v>43486.686122685198</v>
      </c>
      <c r="U87">
        <v>43445</v>
      </c>
      <c r="V87">
        <v>43479</v>
      </c>
      <c r="W87">
        <v>44012</v>
      </c>
      <c r="X87">
        <v>781920.7</v>
      </c>
      <c r="Y87" t="s">
        <v>1484</v>
      </c>
      <c r="Z87" t="s">
        <v>1484</v>
      </c>
      <c r="AA87">
        <v>2903</v>
      </c>
      <c r="AB87" t="s">
        <v>643</v>
      </c>
      <c r="AC87" t="s">
        <v>179</v>
      </c>
      <c r="AD87" t="s">
        <v>101</v>
      </c>
      <c r="AE87" t="s">
        <v>180</v>
      </c>
      <c r="AF87">
        <v>41718</v>
      </c>
      <c r="AG87" t="s">
        <v>68</v>
      </c>
      <c r="AH87" t="s">
        <v>643</v>
      </c>
      <c r="AI87" t="s">
        <v>1485</v>
      </c>
      <c r="AJ87" t="s">
        <v>68</v>
      </c>
      <c r="AK87" t="s">
        <v>70</v>
      </c>
    </row>
    <row r="88" spans="1:37" hidden="1">
      <c r="A88">
        <v>1</v>
      </c>
      <c r="B88" t="s">
        <v>51</v>
      </c>
      <c r="C88" t="s">
        <v>1486</v>
      </c>
      <c r="D88" t="s">
        <v>1487</v>
      </c>
      <c r="E88" t="s">
        <v>19</v>
      </c>
      <c r="F88" t="s">
        <v>1488</v>
      </c>
      <c r="G88" t="s">
        <v>1489</v>
      </c>
      <c r="H88" t="s">
        <v>56</v>
      </c>
      <c r="I88" t="s">
        <v>57</v>
      </c>
      <c r="J88" t="s">
        <v>1012</v>
      </c>
      <c r="K88" t="s">
        <v>1490</v>
      </c>
      <c r="L88" t="s">
        <v>60</v>
      </c>
      <c r="M88" t="s">
        <v>60</v>
      </c>
      <c r="N88" t="s">
        <v>19</v>
      </c>
      <c r="P88" t="s">
        <v>61</v>
      </c>
      <c r="Q88" t="s">
        <v>62</v>
      </c>
      <c r="R88" t="s">
        <v>60</v>
      </c>
      <c r="S88" t="s">
        <v>60</v>
      </c>
      <c r="T88">
        <v>43536.653807870403</v>
      </c>
      <c r="U88">
        <v>43496</v>
      </c>
      <c r="V88">
        <v>43532</v>
      </c>
      <c r="W88">
        <v>44012</v>
      </c>
      <c r="X88">
        <v>5622.1</v>
      </c>
      <c r="Y88" t="s">
        <v>1491</v>
      </c>
      <c r="Z88" t="s">
        <v>1491</v>
      </c>
      <c r="AA88">
        <v>6225</v>
      </c>
      <c r="AB88" t="s">
        <v>139</v>
      </c>
      <c r="AC88" t="s">
        <v>1492</v>
      </c>
      <c r="AD88" t="s">
        <v>101</v>
      </c>
      <c r="AE88" t="s">
        <v>1493</v>
      </c>
      <c r="AF88">
        <v>11620</v>
      </c>
      <c r="AG88" t="s">
        <v>68</v>
      </c>
      <c r="AH88" t="s">
        <v>139</v>
      </c>
      <c r="AI88" t="s">
        <v>1494</v>
      </c>
      <c r="AJ88" t="s">
        <v>68</v>
      </c>
      <c r="AK88" t="s">
        <v>70</v>
      </c>
    </row>
    <row r="89" spans="1:37" hidden="1">
      <c r="A89">
        <v>1</v>
      </c>
      <c r="B89" t="s">
        <v>51</v>
      </c>
      <c r="C89" t="s">
        <v>1495</v>
      </c>
      <c r="D89" t="s">
        <v>1496</v>
      </c>
      <c r="E89" t="s">
        <v>19</v>
      </c>
      <c r="F89" t="s">
        <v>1497</v>
      </c>
      <c r="G89" t="s">
        <v>1498</v>
      </c>
      <c r="H89" t="s">
        <v>56</v>
      </c>
      <c r="I89" t="s">
        <v>57</v>
      </c>
      <c r="J89" t="s">
        <v>1012</v>
      </c>
      <c r="K89" t="s">
        <v>1499</v>
      </c>
      <c r="L89" t="s">
        <v>60</v>
      </c>
      <c r="M89" t="s">
        <v>60</v>
      </c>
      <c r="N89" t="s">
        <v>19</v>
      </c>
      <c r="P89" t="s">
        <v>61</v>
      </c>
      <c r="Q89" t="s">
        <v>62</v>
      </c>
      <c r="R89" t="s">
        <v>60</v>
      </c>
      <c r="S89" t="s">
        <v>60</v>
      </c>
      <c r="T89">
        <v>43551.678009259304</v>
      </c>
      <c r="U89">
        <v>43496</v>
      </c>
      <c r="V89">
        <v>43549</v>
      </c>
      <c r="W89">
        <v>44012</v>
      </c>
      <c r="X89">
        <v>45000</v>
      </c>
      <c r="Y89" t="s">
        <v>1500</v>
      </c>
      <c r="Z89" t="s">
        <v>1500</v>
      </c>
      <c r="AA89">
        <v>3134</v>
      </c>
      <c r="AB89" t="s">
        <v>64</v>
      </c>
      <c r="AC89" t="s">
        <v>419</v>
      </c>
      <c r="AD89" t="s">
        <v>420</v>
      </c>
      <c r="AE89" t="s">
        <v>421</v>
      </c>
      <c r="AF89">
        <v>24514</v>
      </c>
      <c r="AG89" t="s">
        <v>68</v>
      </c>
      <c r="AH89" t="s">
        <v>64</v>
      </c>
      <c r="AI89" t="s">
        <v>1501</v>
      </c>
      <c r="AJ89" t="s">
        <v>68</v>
      </c>
      <c r="AK89" t="s">
        <v>70</v>
      </c>
    </row>
    <row r="90" spans="1:37" hidden="1">
      <c r="A90">
        <v>1</v>
      </c>
      <c r="B90" t="s">
        <v>51</v>
      </c>
      <c r="C90" t="s">
        <v>1502</v>
      </c>
      <c r="D90" t="s">
        <v>1503</v>
      </c>
      <c r="E90" t="s">
        <v>19</v>
      </c>
      <c r="F90" t="s">
        <v>1504</v>
      </c>
      <c r="G90" t="s">
        <v>1505</v>
      </c>
      <c r="H90" t="s">
        <v>56</v>
      </c>
      <c r="I90" t="s">
        <v>57</v>
      </c>
      <c r="J90" t="s">
        <v>1050</v>
      </c>
      <c r="K90" t="s">
        <v>1506</v>
      </c>
      <c r="L90" t="s">
        <v>60</v>
      </c>
      <c r="M90" t="s">
        <v>60</v>
      </c>
      <c r="N90" t="s">
        <v>19</v>
      </c>
      <c r="P90" t="s">
        <v>61</v>
      </c>
      <c r="Q90" t="s">
        <v>62</v>
      </c>
      <c r="R90" t="s">
        <v>60</v>
      </c>
      <c r="S90" t="s">
        <v>60</v>
      </c>
      <c r="T90">
        <v>43551.678032407399</v>
      </c>
      <c r="U90">
        <v>43496</v>
      </c>
      <c r="V90">
        <v>43544</v>
      </c>
      <c r="W90">
        <v>44012</v>
      </c>
      <c r="X90">
        <v>500000</v>
      </c>
      <c r="Y90" t="s">
        <v>1507</v>
      </c>
      <c r="Z90" t="s">
        <v>1508</v>
      </c>
      <c r="AA90">
        <v>6151</v>
      </c>
      <c r="AB90" t="s">
        <v>139</v>
      </c>
      <c r="AC90" t="s">
        <v>665</v>
      </c>
      <c r="AD90" t="s">
        <v>101</v>
      </c>
      <c r="AE90" t="s">
        <v>666</v>
      </c>
      <c r="AF90">
        <v>10033</v>
      </c>
      <c r="AG90" t="s">
        <v>68</v>
      </c>
      <c r="AH90" t="s">
        <v>139</v>
      </c>
      <c r="AI90" t="s">
        <v>1509</v>
      </c>
      <c r="AJ90" t="s">
        <v>68</v>
      </c>
      <c r="AK90" t="s">
        <v>70</v>
      </c>
    </row>
    <row r="91" spans="1:37" hidden="1">
      <c r="A91">
        <v>1</v>
      </c>
      <c r="B91" t="s">
        <v>51</v>
      </c>
      <c r="C91" t="s">
        <v>1510</v>
      </c>
      <c r="D91" t="s">
        <v>1511</v>
      </c>
      <c r="E91" t="s">
        <v>19</v>
      </c>
      <c r="F91" t="s">
        <v>951</v>
      </c>
      <c r="G91" t="s">
        <v>952</v>
      </c>
      <c r="H91" t="s">
        <v>56</v>
      </c>
      <c r="I91" t="s">
        <v>57</v>
      </c>
      <c r="J91" t="s">
        <v>1050</v>
      </c>
      <c r="K91" t="s">
        <v>1512</v>
      </c>
      <c r="L91" t="s">
        <v>60</v>
      </c>
      <c r="M91" t="s">
        <v>60</v>
      </c>
      <c r="N91" t="s">
        <v>19</v>
      </c>
      <c r="P91" t="s">
        <v>61</v>
      </c>
      <c r="Q91" t="s">
        <v>62</v>
      </c>
      <c r="R91" t="s">
        <v>60</v>
      </c>
      <c r="S91" t="s">
        <v>60</v>
      </c>
      <c r="T91">
        <v>43551.678043981497</v>
      </c>
      <c r="U91">
        <v>43496</v>
      </c>
      <c r="V91">
        <v>43544</v>
      </c>
      <c r="W91">
        <v>44012</v>
      </c>
      <c r="X91">
        <v>124431</v>
      </c>
      <c r="Y91" t="s">
        <v>953</v>
      </c>
      <c r="Z91" t="s">
        <v>1513</v>
      </c>
      <c r="AA91">
        <v>4285</v>
      </c>
      <c r="AB91" t="s">
        <v>99</v>
      </c>
      <c r="AC91" t="s">
        <v>702</v>
      </c>
      <c r="AD91" t="s">
        <v>91</v>
      </c>
      <c r="AE91" t="s">
        <v>703</v>
      </c>
      <c r="AF91">
        <v>31244</v>
      </c>
      <c r="AG91" t="s">
        <v>68</v>
      </c>
      <c r="AH91" t="s">
        <v>99</v>
      </c>
      <c r="AI91" t="s">
        <v>1514</v>
      </c>
      <c r="AJ91" t="s">
        <v>68</v>
      </c>
      <c r="AK91" t="s">
        <v>70</v>
      </c>
    </row>
    <row r="92" spans="1:37" hidden="1">
      <c r="A92">
        <v>1</v>
      </c>
      <c r="B92" t="s">
        <v>51</v>
      </c>
      <c r="C92" t="s">
        <v>1515</v>
      </c>
      <c r="D92" t="s">
        <v>1516</v>
      </c>
      <c r="E92" t="s">
        <v>19</v>
      </c>
      <c r="F92" t="s">
        <v>1517</v>
      </c>
      <c r="G92" t="s">
        <v>1518</v>
      </c>
      <c r="H92" t="s">
        <v>56</v>
      </c>
      <c r="I92" t="s">
        <v>57</v>
      </c>
      <c r="J92" t="s">
        <v>1050</v>
      </c>
      <c r="K92" t="s">
        <v>1519</v>
      </c>
      <c r="L92" t="s">
        <v>60</v>
      </c>
      <c r="M92" t="s">
        <v>60</v>
      </c>
      <c r="N92" t="s">
        <v>19</v>
      </c>
      <c r="P92" t="s">
        <v>61</v>
      </c>
      <c r="Q92" t="s">
        <v>62</v>
      </c>
      <c r="R92" t="s">
        <v>60</v>
      </c>
      <c r="S92" t="s">
        <v>60</v>
      </c>
      <c r="T92">
        <v>43551.678055555603</v>
      </c>
      <c r="U92">
        <v>43496</v>
      </c>
      <c r="V92">
        <v>43544</v>
      </c>
      <c r="W92">
        <v>44012</v>
      </c>
      <c r="X92">
        <v>386334.3</v>
      </c>
      <c r="Y92" t="s">
        <v>1520</v>
      </c>
      <c r="Z92" t="s">
        <v>1521</v>
      </c>
      <c r="AA92">
        <v>822</v>
      </c>
      <c r="AB92" t="s">
        <v>219</v>
      </c>
      <c r="AC92" t="s">
        <v>1054</v>
      </c>
      <c r="AD92" t="s">
        <v>1055</v>
      </c>
      <c r="AE92" t="s">
        <v>1056</v>
      </c>
      <c r="AF92">
        <v>40640</v>
      </c>
      <c r="AG92" t="s">
        <v>68</v>
      </c>
      <c r="AH92" t="s">
        <v>219</v>
      </c>
      <c r="AI92" t="s">
        <v>222</v>
      </c>
      <c r="AJ92" t="s">
        <v>68</v>
      </c>
      <c r="AK92" t="s">
        <v>70</v>
      </c>
    </row>
    <row r="93" spans="1:37" hidden="1">
      <c r="A93">
        <v>1</v>
      </c>
      <c r="B93" t="s">
        <v>51</v>
      </c>
      <c r="C93" t="s">
        <v>1522</v>
      </c>
      <c r="D93" t="s">
        <v>1523</v>
      </c>
      <c r="E93" t="s">
        <v>19</v>
      </c>
      <c r="F93" t="s">
        <v>1524</v>
      </c>
      <c r="G93" t="s">
        <v>1525</v>
      </c>
      <c r="H93" t="s">
        <v>56</v>
      </c>
      <c r="I93" t="s">
        <v>57</v>
      </c>
      <c r="J93" t="s">
        <v>1012</v>
      </c>
      <c r="K93" t="s">
        <v>1526</v>
      </c>
      <c r="L93" t="s">
        <v>60</v>
      </c>
      <c r="M93" t="s">
        <v>60</v>
      </c>
      <c r="N93" t="s">
        <v>19</v>
      </c>
      <c r="P93" t="s">
        <v>61</v>
      </c>
      <c r="Q93" t="s">
        <v>62</v>
      </c>
      <c r="R93" t="s">
        <v>60</v>
      </c>
      <c r="S93" t="s">
        <v>60</v>
      </c>
      <c r="T93">
        <v>43551.678078703699</v>
      </c>
      <c r="U93">
        <v>43496</v>
      </c>
      <c r="V93">
        <v>43549</v>
      </c>
      <c r="W93">
        <v>44012</v>
      </c>
      <c r="X93">
        <v>7287</v>
      </c>
      <c r="Y93" t="s">
        <v>1527</v>
      </c>
      <c r="Z93" t="s">
        <v>1527</v>
      </c>
      <c r="AA93">
        <v>2325</v>
      </c>
      <c r="AB93" t="s">
        <v>79</v>
      </c>
      <c r="AC93" t="s">
        <v>1528</v>
      </c>
      <c r="AD93" t="s">
        <v>91</v>
      </c>
      <c r="AE93" t="s">
        <v>1529</v>
      </c>
      <c r="AF93">
        <v>32876</v>
      </c>
      <c r="AG93" t="s">
        <v>68</v>
      </c>
      <c r="AH93" t="s">
        <v>79</v>
      </c>
      <c r="AI93" t="s">
        <v>1530</v>
      </c>
      <c r="AJ93" t="s">
        <v>68</v>
      </c>
      <c r="AK93" t="s">
        <v>70</v>
      </c>
    </row>
    <row r="94" spans="1:37" hidden="1">
      <c r="A94">
        <v>1</v>
      </c>
      <c r="B94" t="s">
        <v>51</v>
      </c>
      <c r="C94" t="s">
        <v>1531</v>
      </c>
      <c r="D94" t="s">
        <v>1532</v>
      </c>
      <c r="E94" t="s">
        <v>19</v>
      </c>
      <c r="F94" t="s">
        <v>1533</v>
      </c>
      <c r="G94" t="s">
        <v>1534</v>
      </c>
      <c r="H94" t="s">
        <v>56</v>
      </c>
      <c r="I94" t="s">
        <v>57</v>
      </c>
      <c r="J94" t="s">
        <v>1012</v>
      </c>
      <c r="K94" t="s">
        <v>1535</v>
      </c>
      <c r="L94" t="s">
        <v>60</v>
      </c>
      <c r="M94" t="s">
        <v>60</v>
      </c>
      <c r="N94" t="s">
        <v>19</v>
      </c>
      <c r="P94" t="s">
        <v>61</v>
      </c>
      <c r="Q94" t="s">
        <v>62</v>
      </c>
      <c r="R94" t="s">
        <v>60</v>
      </c>
      <c r="S94" t="s">
        <v>60</v>
      </c>
      <c r="T94">
        <v>43546.833078703698</v>
      </c>
      <c r="U94">
        <v>43496</v>
      </c>
      <c r="V94">
        <v>43538</v>
      </c>
      <c r="W94">
        <v>44012</v>
      </c>
      <c r="X94">
        <v>18000</v>
      </c>
      <c r="Y94" t="s">
        <v>1536</v>
      </c>
      <c r="Z94" t="s">
        <v>1536</v>
      </c>
      <c r="AA94">
        <v>6012</v>
      </c>
      <c r="AB94" t="s">
        <v>139</v>
      </c>
      <c r="AC94" t="e">
        <f>VLOOKUP(AA94,[1]Sheet1!$C$11:'[1]Sheet1'!$I$17787,2,0)</f>
        <v>#REF!</v>
      </c>
      <c r="AD94" t="e">
        <f>VLOOKUP(AA94,[1]Sheet1!$C$11:'[1]Sheet1'!$I$17787,5,0)</f>
        <v>#REF!</v>
      </c>
      <c r="AE94" t="e">
        <f>VLOOKUP(AA94,[1]Sheet1!$C$11:'[1]Sheet1'!$I$17787,6,0)</f>
        <v>#REF!</v>
      </c>
      <c r="AF94" t="e">
        <f>VLOOKUP(AA94,[1]Sheet1!$C$11:'[1]Sheet1'!$I$17787,7,0)</f>
        <v>#REF!</v>
      </c>
      <c r="AG94" t="s">
        <v>68</v>
      </c>
      <c r="AH94" t="s">
        <v>139</v>
      </c>
      <c r="AI94" t="s">
        <v>1537</v>
      </c>
      <c r="AJ94" t="s">
        <v>68</v>
      </c>
      <c r="AK94" t="s">
        <v>70</v>
      </c>
    </row>
    <row r="95" spans="1:37" hidden="1">
      <c r="A95">
        <v>1</v>
      </c>
      <c r="B95" t="s">
        <v>51</v>
      </c>
      <c r="C95" t="s">
        <v>1538</v>
      </c>
      <c r="D95" t="s">
        <v>1539</v>
      </c>
      <c r="E95" t="s">
        <v>19</v>
      </c>
      <c r="F95" t="s">
        <v>1540</v>
      </c>
      <c r="G95" t="s">
        <v>1541</v>
      </c>
      <c r="H95" t="s">
        <v>56</v>
      </c>
      <c r="I95" t="s">
        <v>57</v>
      </c>
      <c r="J95" t="s">
        <v>1050</v>
      </c>
      <c r="K95" t="s">
        <v>1542</v>
      </c>
      <c r="L95" t="s">
        <v>60</v>
      </c>
      <c r="M95" t="s">
        <v>60</v>
      </c>
      <c r="N95" t="s">
        <v>19</v>
      </c>
      <c r="P95" t="s">
        <v>61</v>
      </c>
      <c r="Q95" t="s">
        <v>62</v>
      </c>
      <c r="R95" t="s">
        <v>60</v>
      </c>
      <c r="S95" t="s">
        <v>60</v>
      </c>
      <c r="T95">
        <v>43546.833090277803</v>
      </c>
      <c r="U95">
        <v>43496</v>
      </c>
      <c r="V95">
        <v>43539</v>
      </c>
      <c r="W95">
        <v>44012</v>
      </c>
      <c r="X95">
        <v>300000</v>
      </c>
      <c r="Y95" t="s">
        <v>1543</v>
      </c>
      <c r="Z95" t="s">
        <v>1544</v>
      </c>
      <c r="AA95">
        <v>6280</v>
      </c>
      <c r="AB95" t="s">
        <v>139</v>
      </c>
      <c r="AC95" t="e">
        <f>VLOOKUP(AA95,[1]Sheet1!$C$11:'[1]Sheet1'!$I$17787,2,0)</f>
        <v>#REF!</v>
      </c>
      <c r="AD95" t="e">
        <f>VLOOKUP(AA95,[1]Sheet1!$C$11:'[1]Sheet1'!$I$17787,5,0)</f>
        <v>#REF!</v>
      </c>
      <c r="AE95" t="e">
        <f>VLOOKUP(AA95,[1]Sheet1!$C$11:'[1]Sheet1'!$I$17787,6,0)</f>
        <v>#REF!</v>
      </c>
      <c r="AF95" t="e">
        <f>VLOOKUP(AA95,[1]Sheet1!$C$11:'[1]Sheet1'!$I$17787,7,0)</f>
        <v>#REF!</v>
      </c>
      <c r="AG95" t="s">
        <v>68</v>
      </c>
      <c r="AH95" t="s">
        <v>139</v>
      </c>
      <c r="AI95" t="s">
        <v>1545</v>
      </c>
      <c r="AJ95" t="s">
        <v>68</v>
      </c>
      <c r="AK95" t="s">
        <v>70</v>
      </c>
    </row>
    <row r="96" spans="1:37" hidden="1">
      <c r="A96">
        <v>1</v>
      </c>
      <c r="B96" t="s">
        <v>51</v>
      </c>
      <c r="C96" t="s">
        <v>1546</v>
      </c>
      <c r="D96" t="s">
        <v>1547</v>
      </c>
      <c r="E96" t="s">
        <v>19</v>
      </c>
      <c r="F96" t="s">
        <v>1548</v>
      </c>
      <c r="G96" t="s">
        <v>1549</v>
      </c>
      <c r="H96" t="s">
        <v>56</v>
      </c>
      <c r="I96" t="s">
        <v>57</v>
      </c>
      <c r="J96" t="s">
        <v>1050</v>
      </c>
      <c r="K96" t="s">
        <v>1550</v>
      </c>
      <c r="L96" t="s">
        <v>60</v>
      </c>
      <c r="M96" t="s">
        <v>60</v>
      </c>
      <c r="N96" t="s">
        <v>19</v>
      </c>
      <c r="P96" t="s">
        <v>61</v>
      </c>
      <c r="Q96" t="s">
        <v>62</v>
      </c>
      <c r="R96" t="s">
        <v>60</v>
      </c>
      <c r="S96" t="s">
        <v>60</v>
      </c>
      <c r="T96">
        <v>43546.833101851902</v>
      </c>
      <c r="U96">
        <v>43496</v>
      </c>
      <c r="V96">
        <v>43538</v>
      </c>
      <c r="W96">
        <v>44012</v>
      </c>
      <c r="X96">
        <v>108500</v>
      </c>
      <c r="Y96" t="s">
        <v>1551</v>
      </c>
      <c r="Z96" t="s">
        <v>1552</v>
      </c>
      <c r="AA96">
        <v>6460</v>
      </c>
      <c r="AB96" t="s">
        <v>139</v>
      </c>
      <c r="AC96" t="s">
        <v>1553</v>
      </c>
      <c r="AD96" t="s">
        <v>91</v>
      </c>
      <c r="AE96" t="s">
        <v>1554</v>
      </c>
      <c r="AF96">
        <v>5304</v>
      </c>
      <c r="AG96" t="s">
        <v>68</v>
      </c>
      <c r="AH96" t="s">
        <v>139</v>
      </c>
      <c r="AI96" t="s">
        <v>1555</v>
      </c>
      <c r="AJ96" t="s">
        <v>68</v>
      </c>
      <c r="AK96" t="s">
        <v>70</v>
      </c>
    </row>
    <row r="97" spans="1:37" hidden="1">
      <c r="A97">
        <v>1</v>
      </c>
      <c r="B97" t="s">
        <v>51</v>
      </c>
      <c r="C97" t="s">
        <v>1556</v>
      </c>
      <c r="D97" t="s">
        <v>1557</v>
      </c>
      <c r="E97" t="s">
        <v>19</v>
      </c>
      <c r="F97" t="s">
        <v>1558</v>
      </c>
      <c r="G97" t="s">
        <v>1559</v>
      </c>
      <c r="H97" t="s">
        <v>56</v>
      </c>
      <c r="I97" t="s">
        <v>57</v>
      </c>
      <c r="J97" t="s">
        <v>1050</v>
      </c>
      <c r="K97" t="s">
        <v>1560</v>
      </c>
      <c r="L97" t="s">
        <v>60</v>
      </c>
      <c r="M97" t="s">
        <v>60</v>
      </c>
      <c r="N97" t="s">
        <v>19</v>
      </c>
      <c r="P97" t="s">
        <v>61</v>
      </c>
      <c r="Q97" t="s">
        <v>62</v>
      </c>
      <c r="R97" t="s">
        <v>60</v>
      </c>
      <c r="S97" t="s">
        <v>60</v>
      </c>
      <c r="T97">
        <v>43546.833113425899</v>
      </c>
      <c r="U97">
        <v>43496</v>
      </c>
      <c r="V97">
        <v>43538</v>
      </c>
      <c r="W97">
        <v>44012</v>
      </c>
      <c r="X97">
        <v>207792</v>
      </c>
      <c r="Y97" t="s">
        <v>1561</v>
      </c>
      <c r="Z97" t="s">
        <v>1562</v>
      </c>
      <c r="AA97">
        <v>2810</v>
      </c>
      <c r="AB97" t="s">
        <v>79</v>
      </c>
      <c r="AC97" t="s">
        <v>1232</v>
      </c>
      <c r="AD97" t="s">
        <v>91</v>
      </c>
      <c r="AE97" t="s">
        <v>1233</v>
      </c>
      <c r="AF97">
        <v>17543</v>
      </c>
      <c r="AG97" t="s">
        <v>68</v>
      </c>
      <c r="AH97" t="s">
        <v>79</v>
      </c>
      <c r="AI97" t="s">
        <v>1563</v>
      </c>
      <c r="AJ97" t="s">
        <v>68</v>
      </c>
      <c r="AK97" t="s">
        <v>70</v>
      </c>
    </row>
    <row r="98" spans="1:37" hidden="1">
      <c r="A98">
        <v>1</v>
      </c>
      <c r="B98" t="s">
        <v>51</v>
      </c>
      <c r="C98" t="s">
        <v>1564</v>
      </c>
      <c r="D98" t="s">
        <v>1565</v>
      </c>
      <c r="E98" t="s">
        <v>19</v>
      </c>
      <c r="F98" t="s">
        <v>1566</v>
      </c>
      <c r="G98" t="s">
        <v>1567</v>
      </c>
      <c r="H98" t="s">
        <v>56</v>
      </c>
      <c r="I98" t="s">
        <v>57</v>
      </c>
      <c r="J98" t="s">
        <v>1050</v>
      </c>
      <c r="K98" t="s">
        <v>1568</v>
      </c>
      <c r="L98" t="s">
        <v>60</v>
      </c>
      <c r="M98" t="s">
        <v>60</v>
      </c>
      <c r="N98" t="s">
        <v>19</v>
      </c>
      <c r="P98" t="s">
        <v>61</v>
      </c>
      <c r="Q98" t="s">
        <v>62</v>
      </c>
      <c r="R98" t="s">
        <v>60</v>
      </c>
      <c r="S98" t="s">
        <v>60</v>
      </c>
      <c r="T98">
        <v>43546.833136574103</v>
      </c>
      <c r="U98">
        <v>43496</v>
      </c>
      <c r="V98">
        <v>43539</v>
      </c>
      <c r="W98">
        <v>44012</v>
      </c>
      <c r="X98">
        <v>524998</v>
      </c>
      <c r="Y98" t="s">
        <v>1569</v>
      </c>
      <c r="Z98" t="s">
        <v>1570</v>
      </c>
      <c r="AA98">
        <v>4874</v>
      </c>
      <c r="AB98" t="s">
        <v>99</v>
      </c>
      <c r="AC98" t="e">
        <f>VLOOKUP(AA98,[1]Sheet1!$C$11:'[1]Sheet1'!$I$17787,2,0)</f>
        <v>#REF!</v>
      </c>
      <c r="AD98" t="e">
        <f>VLOOKUP(AA98,[1]Sheet1!$C$11:'[1]Sheet1'!$I$17787,5,0)</f>
        <v>#REF!</v>
      </c>
      <c r="AE98" t="e">
        <f>VLOOKUP(AA98,[1]Sheet1!$C$11:'[1]Sheet1'!$I$17787,6,0)</f>
        <v>#REF!</v>
      </c>
      <c r="AF98" t="e">
        <f>VLOOKUP(AA98,[1]Sheet1!$C$11:'[1]Sheet1'!$I$17787,7,0)</f>
        <v>#REF!</v>
      </c>
      <c r="AG98" t="s">
        <v>68</v>
      </c>
      <c r="AH98" t="s">
        <v>99</v>
      </c>
      <c r="AI98" t="s">
        <v>1571</v>
      </c>
      <c r="AJ98" t="s">
        <v>68</v>
      </c>
      <c r="AK98" t="s">
        <v>70</v>
      </c>
    </row>
    <row r="99" spans="1:37" hidden="1">
      <c r="A99">
        <v>1</v>
      </c>
      <c r="B99" t="s">
        <v>51</v>
      </c>
      <c r="C99" t="s">
        <v>1572</v>
      </c>
      <c r="D99" t="s">
        <v>1573</v>
      </c>
      <c r="E99" t="s">
        <v>19</v>
      </c>
      <c r="F99" t="s">
        <v>1574</v>
      </c>
      <c r="G99" t="s">
        <v>1575</v>
      </c>
      <c r="H99" t="s">
        <v>56</v>
      </c>
      <c r="I99" t="s">
        <v>57</v>
      </c>
      <c r="J99" t="s">
        <v>1050</v>
      </c>
      <c r="K99" t="s">
        <v>1576</v>
      </c>
      <c r="L99" t="s">
        <v>60</v>
      </c>
      <c r="M99" t="s">
        <v>60</v>
      </c>
      <c r="N99" t="s">
        <v>19</v>
      </c>
      <c r="P99" t="s">
        <v>61</v>
      </c>
      <c r="Q99" t="s">
        <v>62</v>
      </c>
      <c r="R99" t="s">
        <v>60</v>
      </c>
      <c r="S99" t="s">
        <v>60</v>
      </c>
      <c r="T99">
        <v>43546.833148148202</v>
      </c>
      <c r="U99">
        <v>43496</v>
      </c>
      <c r="V99">
        <v>43539</v>
      </c>
      <c r="W99">
        <v>44012</v>
      </c>
      <c r="X99">
        <v>987000</v>
      </c>
      <c r="Y99" t="s">
        <v>1577</v>
      </c>
      <c r="Z99" t="s">
        <v>1578</v>
      </c>
      <c r="AA99">
        <v>4605</v>
      </c>
      <c r="AB99" t="s">
        <v>99</v>
      </c>
      <c r="AC99" t="s">
        <v>1579</v>
      </c>
      <c r="AD99" t="s">
        <v>91</v>
      </c>
      <c r="AE99" t="s">
        <v>1580</v>
      </c>
      <c r="AF99">
        <v>6074</v>
      </c>
      <c r="AG99" t="s">
        <v>68</v>
      </c>
      <c r="AH99" t="s">
        <v>99</v>
      </c>
      <c r="AI99" t="s">
        <v>1581</v>
      </c>
      <c r="AJ99" t="s">
        <v>68</v>
      </c>
      <c r="AK99" t="s">
        <v>70</v>
      </c>
    </row>
    <row r="100" spans="1:37" hidden="1">
      <c r="A100">
        <v>1</v>
      </c>
      <c r="B100" t="s">
        <v>51</v>
      </c>
      <c r="C100" t="s">
        <v>1582</v>
      </c>
      <c r="D100" t="s">
        <v>1583</v>
      </c>
      <c r="E100" t="s">
        <v>19</v>
      </c>
      <c r="F100" t="s">
        <v>484</v>
      </c>
      <c r="G100" t="s">
        <v>485</v>
      </c>
      <c r="H100" t="s">
        <v>56</v>
      </c>
      <c r="I100" t="s">
        <v>57</v>
      </c>
      <c r="J100" t="s">
        <v>1012</v>
      </c>
      <c r="K100" t="s">
        <v>1584</v>
      </c>
      <c r="L100" t="s">
        <v>60</v>
      </c>
      <c r="M100" t="s">
        <v>60</v>
      </c>
      <c r="N100" t="s">
        <v>19</v>
      </c>
      <c r="P100" t="s">
        <v>61</v>
      </c>
      <c r="Q100" t="s">
        <v>62</v>
      </c>
      <c r="R100" t="s">
        <v>60</v>
      </c>
      <c r="S100" t="s">
        <v>60</v>
      </c>
      <c r="T100">
        <v>43546.833159722199</v>
      </c>
      <c r="U100">
        <v>43496</v>
      </c>
      <c r="V100">
        <v>43539</v>
      </c>
      <c r="W100">
        <v>44012</v>
      </c>
      <c r="X100">
        <v>30757.1</v>
      </c>
      <c r="Y100" t="s">
        <v>486</v>
      </c>
      <c r="Z100" t="s">
        <v>486</v>
      </c>
      <c r="AA100">
        <v>4101</v>
      </c>
      <c r="AB100" t="s">
        <v>99</v>
      </c>
      <c r="AC100" t="s">
        <v>1054</v>
      </c>
      <c r="AD100" t="s">
        <v>1055</v>
      </c>
      <c r="AE100" t="s">
        <v>1056</v>
      </c>
      <c r="AF100">
        <v>40640</v>
      </c>
      <c r="AG100" t="s">
        <v>68</v>
      </c>
      <c r="AH100" t="s">
        <v>99</v>
      </c>
      <c r="AI100" t="s">
        <v>1585</v>
      </c>
      <c r="AJ100" t="s">
        <v>68</v>
      </c>
      <c r="AK100" t="s">
        <v>70</v>
      </c>
    </row>
    <row r="101" spans="1:37" hidden="1">
      <c r="A101">
        <v>1</v>
      </c>
      <c r="B101" t="s">
        <v>51</v>
      </c>
      <c r="C101" t="s">
        <v>1586</v>
      </c>
      <c r="D101" t="s">
        <v>1587</v>
      </c>
      <c r="E101" t="s">
        <v>19</v>
      </c>
      <c r="F101" t="s">
        <v>1588</v>
      </c>
      <c r="G101" t="s">
        <v>1589</v>
      </c>
      <c r="H101" t="s">
        <v>56</v>
      </c>
      <c r="I101" t="s">
        <v>57</v>
      </c>
      <c r="J101" t="s">
        <v>1012</v>
      </c>
      <c r="K101" t="s">
        <v>1590</v>
      </c>
      <c r="L101" t="s">
        <v>60</v>
      </c>
      <c r="M101" t="s">
        <v>60</v>
      </c>
      <c r="N101" t="s">
        <v>19</v>
      </c>
      <c r="P101" t="s">
        <v>61</v>
      </c>
      <c r="Q101" t="s">
        <v>62</v>
      </c>
      <c r="R101" t="s">
        <v>60</v>
      </c>
      <c r="S101" t="s">
        <v>60</v>
      </c>
      <c r="T101">
        <v>43546.833171296297</v>
      </c>
      <c r="U101">
        <v>43496</v>
      </c>
      <c r="V101">
        <v>43542</v>
      </c>
      <c r="W101">
        <v>44012</v>
      </c>
      <c r="X101">
        <v>4593.6000000000004</v>
      </c>
      <c r="Y101" t="s">
        <v>1591</v>
      </c>
      <c r="Z101" t="s">
        <v>1591</v>
      </c>
      <c r="AA101">
        <v>6148</v>
      </c>
      <c r="AB101" t="s">
        <v>139</v>
      </c>
      <c r="AC101" t="s">
        <v>1274</v>
      </c>
      <c r="AD101" t="s">
        <v>91</v>
      </c>
      <c r="AE101" t="s">
        <v>1275</v>
      </c>
      <c r="AF101">
        <v>35405</v>
      </c>
      <c r="AG101" t="s">
        <v>68</v>
      </c>
      <c r="AH101" t="s">
        <v>139</v>
      </c>
      <c r="AI101" t="s">
        <v>1592</v>
      </c>
      <c r="AJ101" t="s">
        <v>68</v>
      </c>
      <c r="AK101" t="s">
        <v>70</v>
      </c>
    </row>
    <row r="102" spans="1:37" hidden="1">
      <c r="A102">
        <v>1</v>
      </c>
      <c r="B102" t="s">
        <v>51</v>
      </c>
      <c r="C102" t="s">
        <v>1593</v>
      </c>
      <c r="D102" t="s">
        <v>1594</v>
      </c>
      <c r="E102" t="s">
        <v>19</v>
      </c>
      <c r="F102" t="s">
        <v>1595</v>
      </c>
      <c r="G102" t="s">
        <v>1596</v>
      </c>
      <c r="H102" t="s">
        <v>56</v>
      </c>
      <c r="I102" t="s">
        <v>57</v>
      </c>
      <c r="J102" t="s">
        <v>1050</v>
      </c>
      <c r="K102" t="s">
        <v>1597</v>
      </c>
      <c r="L102" t="s">
        <v>60</v>
      </c>
      <c r="M102" t="s">
        <v>60</v>
      </c>
      <c r="N102" t="s">
        <v>19</v>
      </c>
      <c r="P102" t="s">
        <v>61</v>
      </c>
      <c r="Q102" t="s">
        <v>62</v>
      </c>
      <c r="R102" t="s">
        <v>60</v>
      </c>
      <c r="S102" t="s">
        <v>60</v>
      </c>
      <c r="T102">
        <v>43546.833182870403</v>
      </c>
      <c r="U102">
        <v>43496</v>
      </c>
      <c r="V102">
        <v>43539</v>
      </c>
      <c r="W102">
        <v>44012</v>
      </c>
      <c r="X102">
        <v>107613</v>
      </c>
      <c r="Y102" t="s">
        <v>1598</v>
      </c>
      <c r="Z102" t="s">
        <v>1599</v>
      </c>
      <c r="AA102">
        <v>6519</v>
      </c>
      <c r="AB102" t="s">
        <v>139</v>
      </c>
      <c r="AC102" t="s">
        <v>1600</v>
      </c>
      <c r="AD102" t="s">
        <v>101</v>
      </c>
      <c r="AE102" t="s">
        <v>1601</v>
      </c>
      <c r="AF102">
        <v>39100</v>
      </c>
      <c r="AG102" t="s">
        <v>68</v>
      </c>
      <c r="AH102" t="s">
        <v>139</v>
      </c>
      <c r="AI102" t="s">
        <v>1602</v>
      </c>
      <c r="AJ102" t="s">
        <v>68</v>
      </c>
      <c r="AK102" t="s">
        <v>70</v>
      </c>
    </row>
    <row r="103" spans="1:37" hidden="1">
      <c r="A103">
        <v>1</v>
      </c>
      <c r="B103" t="s">
        <v>51</v>
      </c>
      <c r="C103" t="s">
        <v>1603</v>
      </c>
      <c r="D103" t="s">
        <v>1604</v>
      </c>
      <c r="E103" t="s">
        <v>19</v>
      </c>
      <c r="F103" t="s">
        <v>640</v>
      </c>
      <c r="G103" t="s">
        <v>641</v>
      </c>
      <c r="H103" t="s">
        <v>56</v>
      </c>
      <c r="I103" t="s">
        <v>57</v>
      </c>
      <c r="J103" t="s">
        <v>1605</v>
      </c>
      <c r="K103" t="s">
        <v>1606</v>
      </c>
      <c r="L103" t="s">
        <v>60</v>
      </c>
      <c r="M103" t="s">
        <v>60</v>
      </c>
      <c r="N103" t="s">
        <v>19</v>
      </c>
      <c r="P103" t="s">
        <v>61</v>
      </c>
      <c r="Q103" t="s">
        <v>62</v>
      </c>
      <c r="R103" t="s">
        <v>60</v>
      </c>
      <c r="S103" t="s">
        <v>60</v>
      </c>
      <c r="T103">
        <v>43546.8331944444</v>
      </c>
      <c r="U103">
        <v>43496</v>
      </c>
      <c r="V103">
        <v>43538</v>
      </c>
      <c r="W103">
        <v>44012</v>
      </c>
      <c r="X103">
        <v>371046.5</v>
      </c>
      <c r="Y103" t="s">
        <v>1607</v>
      </c>
      <c r="Z103" t="s">
        <v>1608</v>
      </c>
      <c r="AA103">
        <v>2617</v>
      </c>
      <c r="AB103" t="s">
        <v>643</v>
      </c>
      <c r="AC103" t="s">
        <v>148</v>
      </c>
      <c r="AD103" t="s">
        <v>66</v>
      </c>
      <c r="AE103" t="s">
        <v>149</v>
      </c>
      <c r="AF103">
        <v>21271</v>
      </c>
      <c r="AG103" t="s">
        <v>68</v>
      </c>
      <c r="AH103" t="s">
        <v>643</v>
      </c>
      <c r="AI103" t="s">
        <v>646</v>
      </c>
      <c r="AJ103" t="s">
        <v>68</v>
      </c>
      <c r="AK103" t="s">
        <v>70</v>
      </c>
    </row>
    <row r="104" spans="1:37" hidden="1">
      <c r="A104">
        <v>1</v>
      </c>
      <c r="B104" t="s">
        <v>51</v>
      </c>
      <c r="C104" t="s">
        <v>1609</v>
      </c>
      <c r="D104" t="s">
        <v>1610</v>
      </c>
      <c r="E104" t="s">
        <v>19</v>
      </c>
      <c r="F104" t="s">
        <v>484</v>
      </c>
      <c r="G104" t="s">
        <v>485</v>
      </c>
      <c r="H104" t="s">
        <v>56</v>
      </c>
      <c r="I104" t="s">
        <v>57</v>
      </c>
      <c r="J104" t="s">
        <v>1012</v>
      </c>
      <c r="K104" t="s">
        <v>1611</v>
      </c>
      <c r="L104" t="s">
        <v>60</v>
      </c>
      <c r="M104" t="s">
        <v>60</v>
      </c>
      <c r="N104" t="s">
        <v>19</v>
      </c>
      <c r="P104" t="s">
        <v>61</v>
      </c>
      <c r="Q104" t="s">
        <v>62</v>
      </c>
      <c r="R104" t="s">
        <v>60</v>
      </c>
      <c r="S104" t="s">
        <v>60</v>
      </c>
      <c r="T104">
        <v>43546.833206018498</v>
      </c>
      <c r="U104">
        <v>43496</v>
      </c>
      <c r="V104">
        <v>43538</v>
      </c>
      <c r="W104">
        <v>44012</v>
      </c>
      <c r="X104">
        <v>17451.5</v>
      </c>
      <c r="Y104" t="s">
        <v>486</v>
      </c>
      <c r="Z104" t="s">
        <v>486</v>
      </c>
      <c r="AA104">
        <v>4101</v>
      </c>
      <c r="AB104" t="s">
        <v>99</v>
      </c>
      <c r="AC104" t="s">
        <v>702</v>
      </c>
      <c r="AD104" t="s">
        <v>91</v>
      </c>
      <c r="AE104" t="s">
        <v>703</v>
      </c>
      <c r="AF104">
        <v>31244</v>
      </c>
      <c r="AG104" t="s">
        <v>68</v>
      </c>
      <c r="AH104" t="s">
        <v>99</v>
      </c>
      <c r="AI104" t="s">
        <v>1612</v>
      </c>
      <c r="AJ104" t="s">
        <v>68</v>
      </c>
      <c r="AK104" t="s">
        <v>70</v>
      </c>
    </row>
    <row r="105" spans="1:37" hidden="1">
      <c r="A105">
        <v>1</v>
      </c>
      <c r="B105" t="s">
        <v>51</v>
      </c>
      <c r="C105" t="s">
        <v>1613</v>
      </c>
      <c r="D105" t="s">
        <v>1614</v>
      </c>
      <c r="E105" t="s">
        <v>19</v>
      </c>
      <c r="F105" t="s">
        <v>1615</v>
      </c>
      <c r="G105" t="s">
        <v>1616</v>
      </c>
      <c r="H105" t="s">
        <v>56</v>
      </c>
      <c r="I105" t="s">
        <v>57</v>
      </c>
      <c r="J105" t="s">
        <v>1050</v>
      </c>
      <c r="K105" t="s">
        <v>1617</v>
      </c>
      <c r="L105" t="s">
        <v>60</v>
      </c>
      <c r="M105" t="s">
        <v>60</v>
      </c>
      <c r="N105" t="s">
        <v>19</v>
      </c>
      <c r="P105" t="s">
        <v>61</v>
      </c>
      <c r="Q105" t="s">
        <v>62</v>
      </c>
      <c r="R105" t="s">
        <v>60</v>
      </c>
      <c r="S105" t="s">
        <v>60</v>
      </c>
      <c r="T105">
        <v>43546.833217592597</v>
      </c>
      <c r="U105">
        <v>43496</v>
      </c>
      <c r="V105">
        <v>43538</v>
      </c>
      <c r="W105">
        <v>44012</v>
      </c>
      <c r="X105">
        <v>200000</v>
      </c>
      <c r="Y105" t="s">
        <v>1618</v>
      </c>
      <c r="Z105" t="s">
        <v>1619</v>
      </c>
      <c r="AA105">
        <v>2360</v>
      </c>
      <c r="AB105" t="s">
        <v>79</v>
      </c>
      <c r="AC105" t="s">
        <v>1274</v>
      </c>
      <c r="AD105" t="s">
        <v>91</v>
      </c>
      <c r="AE105" t="s">
        <v>1275</v>
      </c>
      <c r="AF105">
        <v>35405</v>
      </c>
      <c r="AG105" t="s">
        <v>68</v>
      </c>
      <c r="AH105" t="s">
        <v>79</v>
      </c>
      <c r="AI105" t="s">
        <v>1620</v>
      </c>
      <c r="AJ105" t="s">
        <v>68</v>
      </c>
      <c r="AK105" t="s">
        <v>70</v>
      </c>
    </row>
    <row r="106" spans="1:37" hidden="1">
      <c r="A106">
        <v>1</v>
      </c>
      <c r="B106" t="s">
        <v>51</v>
      </c>
      <c r="C106" t="s">
        <v>1621</v>
      </c>
      <c r="D106" t="s">
        <v>1622</v>
      </c>
      <c r="E106" t="s">
        <v>19</v>
      </c>
      <c r="F106" t="s">
        <v>1623</v>
      </c>
      <c r="G106" t="s">
        <v>1624</v>
      </c>
      <c r="H106" t="s">
        <v>1245</v>
      </c>
      <c r="I106" t="s">
        <v>57</v>
      </c>
      <c r="J106" t="s">
        <v>1625</v>
      </c>
      <c r="K106" t="s">
        <v>1626</v>
      </c>
      <c r="L106" t="s">
        <v>60</v>
      </c>
      <c r="M106" t="s">
        <v>60</v>
      </c>
      <c r="N106" t="s">
        <v>19</v>
      </c>
      <c r="P106" t="s">
        <v>1248</v>
      </c>
      <c r="Q106" t="s">
        <v>1249</v>
      </c>
      <c r="R106" t="s">
        <v>60</v>
      </c>
      <c r="S106" t="s">
        <v>60</v>
      </c>
      <c r="T106">
        <v>43795.6780671296</v>
      </c>
      <c r="U106">
        <v>43783</v>
      </c>
      <c r="V106">
        <v>43787</v>
      </c>
      <c r="W106">
        <v>44446</v>
      </c>
      <c r="X106">
        <v>120963.7</v>
      </c>
      <c r="Y106" t="s">
        <v>1627</v>
      </c>
      <c r="Z106" t="s">
        <v>1627</v>
      </c>
      <c r="AA106">
        <v>6155</v>
      </c>
      <c r="AB106" t="s">
        <v>139</v>
      </c>
      <c r="AC106" t="s">
        <v>721</v>
      </c>
      <c r="AD106" t="s">
        <v>66</v>
      </c>
      <c r="AE106" t="s">
        <v>722</v>
      </c>
      <c r="AF106">
        <v>7800</v>
      </c>
      <c r="AG106" t="s">
        <v>68</v>
      </c>
      <c r="AH106" t="s">
        <v>139</v>
      </c>
      <c r="AI106" t="s">
        <v>1628</v>
      </c>
      <c r="AJ106" t="s">
        <v>68</v>
      </c>
      <c r="AK106" t="s">
        <v>70</v>
      </c>
    </row>
    <row r="107" spans="1:37" hidden="1">
      <c r="A107">
        <v>1</v>
      </c>
      <c r="B107" t="s">
        <v>51</v>
      </c>
      <c r="C107" t="s">
        <v>1629</v>
      </c>
      <c r="D107" t="s">
        <v>1630</v>
      </c>
      <c r="E107" t="s">
        <v>19</v>
      </c>
      <c r="F107" t="s">
        <v>1631</v>
      </c>
      <c r="G107" t="s">
        <v>1632</v>
      </c>
      <c r="H107" t="s">
        <v>1245</v>
      </c>
      <c r="I107" t="s">
        <v>57</v>
      </c>
      <c r="J107" t="s">
        <v>1625</v>
      </c>
      <c r="K107" t="s">
        <v>1633</v>
      </c>
      <c r="L107" t="s">
        <v>60</v>
      </c>
      <c r="M107" t="s">
        <v>60</v>
      </c>
      <c r="N107" t="s">
        <v>19</v>
      </c>
      <c r="P107" t="s">
        <v>1248</v>
      </c>
      <c r="Q107" t="s">
        <v>1249</v>
      </c>
      <c r="R107" t="s">
        <v>60</v>
      </c>
      <c r="S107" t="s">
        <v>60</v>
      </c>
      <c r="T107">
        <v>43795.6780671296</v>
      </c>
      <c r="U107">
        <v>43768</v>
      </c>
      <c r="V107">
        <v>43783</v>
      </c>
      <c r="W107">
        <v>44446</v>
      </c>
      <c r="X107">
        <v>494875.7</v>
      </c>
      <c r="Y107" t="s">
        <v>1634</v>
      </c>
      <c r="Z107" t="s">
        <v>1634</v>
      </c>
      <c r="AA107">
        <v>2010</v>
      </c>
      <c r="AB107" t="s">
        <v>79</v>
      </c>
      <c r="AC107" t="s">
        <v>1635</v>
      </c>
      <c r="AD107" t="s">
        <v>91</v>
      </c>
      <c r="AE107" t="s">
        <v>1636</v>
      </c>
      <c r="AF107">
        <v>11577</v>
      </c>
      <c r="AG107" t="s">
        <v>68</v>
      </c>
      <c r="AH107" t="s">
        <v>79</v>
      </c>
      <c r="AI107" t="s">
        <v>1637</v>
      </c>
      <c r="AJ107" t="s">
        <v>68</v>
      </c>
      <c r="AK107" t="s">
        <v>70</v>
      </c>
    </row>
    <row r="108" spans="1:37" hidden="1">
      <c r="A108">
        <v>1</v>
      </c>
      <c r="B108" t="s">
        <v>51</v>
      </c>
      <c r="C108" t="s">
        <v>1638</v>
      </c>
      <c r="D108" t="s">
        <v>1639</v>
      </c>
      <c r="E108" t="s">
        <v>19</v>
      </c>
      <c r="F108" t="s">
        <v>1640</v>
      </c>
      <c r="G108" t="s">
        <v>1641</v>
      </c>
      <c r="H108" t="s">
        <v>1245</v>
      </c>
      <c r="I108" t="s">
        <v>57</v>
      </c>
      <c r="J108" t="s">
        <v>1259</v>
      </c>
      <c r="K108" t="s">
        <v>1642</v>
      </c>
      <c r="L108" t="s">
        <v>60</v>
      </c>
      <c r="M108" t="s">
        <v>60</v>
      </c>
      <c r="N108" t="s">
        <v>19</v>
      </c>
      <c r="P108" t="s">
        <v>1248</v>
      </c>
      <c r="Q108" t="s">
        <v>1249</v>
      </c>
      <c r="R108" t="s">
        <v>60</v>
      </c>
      <c r="S108" t="s">
        <v>60</v>
      </c>
      <c r="T108">
        <v>43795.678078703699</v>
      </c>
      <c r="U108">
        <v>43775</v>
      </c>
      <c r="V108">
        <v>43791</v>
      </c>
      <c r="W108">
        <v>44286</v>
      </c>
      <c r="X108">
        <v>495000</v>
      </c>
      <c r="Y108" t="s">
        <v>1643</v>
      </c>
      <c r="Z108" t="s">
        <v>1643</v>
      </c>
      <c r="AA108">
        <v>3185</v>
      </c>
      <c r="AB108" t="s">
        <v>64</v>
      </c>
      <c r="AC108" t="s">
        <v>242</v>
      </c>
      <c r="AD108" t="s">
        <v>91</v>
      </c>
      <c r="AE108" t="s">
        <v>243</v>
      </c>
      <c r="AF108">
        <v>3035</v>
      </c>
      <c r="AG108" t="s">
        <v>68</v>
      </c>
      <c r="AH108" t="s">
        <v>64</v>
      </c>
      <c r="AI108" t="s">
        <v>715</v>
      </c>
      <c r="AJ108" t="s">
        <v>68</v>
      </c>
      <c r="AK108" t="s">
        <v>70</v>
      </c>
    </row>
    <row r="109" spans="1:37" hidden="1">
      <c r="A109">
        <v>1</v>
      </c>
      <c r="B109" t="s">
        <v>51</v>
      </c>
      <c r="C109" t="s">
        <v>1644</v>
      </c>
      <c r="D109" t="s">
        <v>1645</v>
      </c>
      <c r="E109" t="s">
        <v>19</v>
      </c>
      <c r="F109" t="s">
        <v>1646</v>
      </c>
      <c r="G109" t="s">
        <v>1647</v>
      </c>
      <c r="H109" t="s">
        <v>1245</v>
      </c>
      <c r="I109" t="s">
        <v>57</v>
      </c>
      <c r="J109" t="s">
        <v>1259</v>
      </c>
      <c r="K109" t="s">
        <v>1648</v>
      </c>
      <c r="L109" t="s">
        <v>60</v>
      </c>
      <c r="M109" t="s">
        <v>60</v>
      </c>
      <c r="N109" t="s">
        <v>19</v>
      </c>
      <c r="P109" t="s">
        <v>1248</v>
      </c>
      <c r="Q109" t="s">
        <v>1249</v>
      </c>
      <c r="R109" t="s">
        <v>60</v>
      </c>
      <c r="S109" t="s">
        <v>60</v>
      </c>
      <c r="T109">
        <v>43795.678078703699</v>
      </c>
      <c r="U109">
        <v>43783</v>
      </c>
      <c r="V109">
        <v>43784</v>
      </c>
      <c r="W109">
        <v>44286</v>
      </c>
      <c r="X109">
        <v>1485000</v>
      </c>
      <c r="Y109" t="s">
        <v>1250</v>
      </c>
      <c r="Z109" t="s">
        <v>1250</v>
      </c>
      <c r="AA109">
        <v>6108</v>
      </c>
      <c r="AB109" t="s">
        <v>139</v>
      </c>
      <c r="AC109" t="s">
        <v>1649</v>
      </c>
      <c r="AD109" t="s">
        <v>66</v>
      </c>
      <c r="AE109" t="s">
        <v>1650</v>
      </c>
      <c r="AF109">
        <v>9307</v>
      </c>
      <c r="AG109" t="s">
        <v>68</v>
      </c>
      <c r="AH109" t="s">
        <v>139</v>
      </c>
      <c r="AI109" t="s">
        <v>942</v>
      </c>
      <c r="AJ109" t="s">
        <v>68</v>
      </c>
      <c r="AK109" t="s">
        <v>70</v>
      </c>
    </row>
    <row r="110" spans="1:37" hidden="1">
      <c r="A110">
        <v>1</v>
      </c>
      <c r="B110" t="s">
        <v>51</v>
      </c>
      <c r="C110" t="s">
        <v>1651</v>
      </c>
      <c r="D110" t="s">
        <v>1652</v>
      </c>
      <c r="E110" t="s">
        <v>19</v>
      </c>
      <c r="F110" t="s">
        <v>1653</v>
      </c>
      <c r="G110" t="s">
        <v>1654</v>
      </c>
      <c r="H110" t="s">
        <v>1245</v>
      </c>
      <c r="I110" t="s">
        <v>57</v>
      </c>
      <c r="J110" t="s">
        <v>1259</v>
      </c>
      <c r="K110" t="s">
        <v>1655</v>
      </c>
      <c r="L110" t="s">
        <v>60</v>
      </c>
      <c r="M110" t="s">
        <v>60</v>
      </c>
      <c r="N110" t="s">
        <v>19</v>
      </c>
      <c r="P110" t="s">
        <v>1248</v>
      </c>
      <c r="Q110" t="s">
        <v>1249</v>
      </c>
      <c r="R110" t="s">
        <v>60</v>
      </c>
      <c r="S110" t="s">
        <v>60</v>
      </c>
      <c r="T110">
        <v>43795.678090277797</v>
      </c>
      <c r="U110">
        <v>43789</v>
      </c>
      <c r="V110">
        <v>43789</v>
      </c>
      <c r="W110">
        <v>44286</v>
      </c>
      <c r="X110">
        <v>1485000</v>
      </c>
      <c r="Y110" t="s">
        <v>1656</v>
      </c>
      <c r="Z110" t="s">
        <v>1656</v>
      </c>
      <c r="AA110">
        <v>2022</v>
      </c>
      <c r="AB110" t="s">
        <v>79</v>
      </c>
      <c r="AC110" t="s">
        <v>611</v>
      </c>
      <c r="AD110" t="s">
        <v>91</v>
      </c>
      <c r="AE110" t="s">
        <v>612</v>
      </c>
      <c r="AF110">
        <v>18371</v>
      </c>
      <c r="AG110" t="s">
        <v>68</v>
      </c>
      <c r="AH110" t="s">
        <v>79</v>
      </c>
      <c r="AI110" t="s">
        <v>1657</v>
      </c>
      <c r="AJ110" t="s">
        <v>68</v>
      </c>
      <c r="AK110" t="s">
        <v>70</v>
      </c>
    </row>
    <row r="111" spans="1:37" hidden="1">
      <c r="A111">
        <v>1</v>
      </c>
      <c r="B111" t="s">
        <v>51</v>
      </c>
      <c r="C111" t="s">
        <v>1658</v>
      </c>
      <c r="D111" t="s">
        <v>1659</v>
      </c>
      <c r="E111" t="s">
        <v>19</v>
      </c>
      <c r="F111" t="s">
        <v>1660</v>
      </c>
      <c r="G111" t="s">
        <v>1661</v>
      </c>
      <c r="H111" t="s">
        <v>56</v>
      </c>
      <c r="I111" t="s">
        <v>57</v>
      </c>
      <c r="J111" t="s">
        <v>1050</v>
      </c>
      <c r="K111" t="s">
        <v>427</v>
      </c>
      <c r="L111" t="s">
        <v>60</v>
      </c>
      <c r="M111" t="s">
        <v>60</v>
      </c>
      <c r="N111" t="s">
        <v>19</v>
      </c>
      <c r="P111" t="s">
        <v>61</v>
      </c>
      <c r="Q111" t="s">
        <v>62</v>
      </c>
      <c r="R111" t="s">
        <v>60</v>
      </c>
      <c r="S111" t="s">
        <v>60</v>
      </c>
      <c r="T111">
        <v>43539.667488425897</v>
      </c>
      <c r="U111">
        <v>43496</v>
      </c>
      <c r="V111">
        <v>43536</v>
      </c>
      <c r="W111">
        <v>44012</v>
      </c>
      <c r="X111">
        <v>229202.1</v>
      </c>
      <c r="Y111" t="s">
        <v>1662</v>
      </c>
      <c r="Z111" t="s">
        <v>1663</v>
      </c>
      <c r="AA111">
        <v>4606</v>
      </c>
      <c r="AB111" t="s">
        <v>99</v>
      </c>
      <c r="AC111" t="s">
        <v>1664</v>
      </c>
      <c r="AD111" t="s">
        <v>91</v>
      </c>
      <c r="AE111" t="s">
        <v>1665</v>
      </c>
      <c r="AF111">
        <v>7418</v>
      </c>
      <c r="AG111" t="s">
        <v>68</v>
      </c>
      <c r="AH111" t="s">
        <v>99</v>
      </c>
      <c r="AI111" t="s">
        <v>1666</v>
      </c>
      <c r="AJ111" t="s">
        <v>68</v>
      </c>
      <c r="AK111" t="s">
        <v>70</v>
      </c>
    </row>
    <row r="112" spans="1:37" hidden="1">
      <c r="A112">
        <v>1</v>
      </c>
      <c r="B112" t="s">
        <v>51</v>
      </c>
      <c r="C112" t="s">
        <v>1667</v>
      </c>
      <c r="D112" t="s">
        <v>1668</v>
      </c>
      <c r="E112" t="s">
        <v>1242</v>
      </c>
      <c r="F112" t="s">
        <v>1243</v>
      </c>
      <c r="G112" t="s">
        <v>1244</v>
      </c>
      <c r="H112" t="s">
        <v>1245</v>
      </c>
      <c r="I112" t="s">
        <v>57</v>
      </c>
      <c r="J112" t="s">
        <v>1259</v>
      </c>
      <c r="K112" t="s">
        <v>1669</v>
      </c>
      <c r="L112" t="s">
        <v>60</v>
      </c>
      <c r="M112" t="s">
        <v>60</v>
      </c>
      <c r="N112" t="s">
        <v>19</v>
      </c>
      <c r="P112" t="s">
        <v>1248</v>
      </c>
      <c r="Q112" t="s">
        <v>1249</v>
      </c>
      <c r="R112" t="s">
        <v>60</v>
      </c>
      <c r="S112" t="s">
        <v>60</v>
      </c>
      <c r="T112">
        <v>43815.694363425901</v>
      </c>
      <c r="U112">
        <v>43802</v>
      </c>
      <c r="V112">
        <v>43808</v>
      </c>
      <c r="W112">
        <v>44446</v>
      </c>
      <c r="X112">
        <v>93584.7</v>
      </c>
      <c r="Y112" t="s">
        <v>1250</v>
      </c>
      <c r="Z112" t="s">
        <v>1670</v>
      </c>
      <c r="AA112">
        <v>6109</v>
      </c>
      <c r="AB112" t="s">
        <v>139</v>
      </c>
      <c r="AC112" t="s">
        <v>1579</v>
      </c>
      <c r="AD112" t="s">
        <v>91</v>
      </c>
      <c r="AE112" t="s">
        <v>1580</v>
      </c>
      <c r="AF112">
        <v>6074</v>
      </c>
      <c r="AG112" t="s">
        <v>68</v>
      </c>
      <c r="AH112" t="s">
        <v>139</v>
      </c>
      <c r="AI112" t="s">
        <v>1133</v>
      </c>
      <c r="AJ112" t="s">
        <v>68</v>
      </c>
      <c r="AK112" t="s">
        <v>70</v>
      </c>
    </row>
    <row r="113" spans="1:37" hidden="1">
      <c r="A113">
        <v>1</v>
      </c>
      <c r="B113" t="s">
        <v>51</v>
      </c>
      <c r="C113" t="s">
        <v>1671</v>
      </c>
      <c r="D113" t="s">
        <v>1672</v>
      </c>
      <c r="E113" t="s">
        <v>19</v>
      </c>
      <c r="F113" t="s">
        <v>1673</v>
      </c>
      <c r="G113" t="s">
        <v>1674</v>
      </c>
      <c r="H113" t="s">
        <v>1245</v>
      </c>
      <c r="I113" t="s">
        <v>57</v>
      </c>
      <c r="J113" t="s">
        <v>1259</v>
      </c>
      <c r="K113" t="s">
        <v>1675</v>
      </c>
      <c r="L113" t="s">
        <v>60</v>
      </c>
      <c r="M113" t="s">
        <v>60</v>
      </c>
      <c r="N113" t="s">
        <v>19</v>
      </c>
      <c r="P113" t="s">
        <v>1248</v>
      </c>
      <c r="Q113" t="s">
        <v>1249</v>
      </c>
      <c r="R113" t="s">
        <v>60</v>
      </c>
      <c r="S113" t="s">
        <v>60</v>
      </c>
      <c r="T113">
        <v>43815.694374999999</v>
      </c>
      <c r="U113">
        <v>43796</v>
      </c>
      <c r="V113">
        <v>43802</v>
      </c>
      <c r="W113">
        <v>44446</v>
      </c>
      <c r="X113">
        <v>950841.1</v>
      </c>
      <c r="Y113" t="s">
        <v>1676</v>
      </c>
      <c r="Z113" t="s">
        <v>1676</v>
      </c>
      <c r="AA113">
        <v>2170</v>
      </c>
      <c r="AB113" t="s">
        <v>79</v>
      </c>
      <c r="AC113" t="s">
        <v>1054</v>
      </c>
      <c r="AD113" t="s">
        <v>1055</v>
      </c>
      <c r="AE113" t="s">
        <v>1056</v>
      </c>
      <c r="AF113">
        <v>40640</v>
      </c>
      <c r="AG113" t="s">
        <v>68</v>
      </c>
      <c r="AH113" t="s">
        <v>79</v>
      </c>
      <c r="AI113" t="s">
        <v>1677</v>
      </c>
      <c r="AJ113" t="s">
        <v>68</v>
      </c>
      <c r="AK113" t="s">
        <v>70</v>
      </c>
    </row>
    <row r="114" spans="1:37" hidden="1">
      <c r="A114">
        <v>1</v>
      </c>
      <c r="B114" t="s">
        <v>51</v>
      </c>
      <c r="C114" t="s">
        <v>1678</v>
      </c>
      <c r="D114" t="s">
        <v>1679</v>
      </c>
      <c r="E114" t="s">
        <v>19</v>
      </c>
      <c r="F114" t="s">
        <v>1680</v>
      </c>
      <c r="G114" t="s">
        <v>1681</v>
      </c>
      <c r="H114" t="s">
        <v>1245</v>
      </c>
      <c r="I114" t="s">
        <v>57</v>
      </c>
      <c r="J114" t="s">
        <v>1259</v>
      </c>
      <c r="K114" t="s">
        <v>1682</v>
      </c>
      <c r="L114" t="s">
        <v>60</v>
      </c>
      <c r="M114" t="s">
        <v>60</v>
      </c>
      <c r="N114" t="s">
        <v>19</v>
      </c>
      <c r="P114" t="s">
        <v>1248</v>
      </c>
      <c r="Q114" t="s">
        <v>1249</v>
      </c>
      <c r="R114" t="s">
        <v>60</v>
      </c>
      <c r="S114" t="s">
        <v>60</v>
      </c>
      <c r="T114">
        <v>43815.694374999999</v>
      </c>
      <c r="U114">
        <v>43804</v>
      </c>
      <c r="V114">
        <v>43808</v>
      </c>
      <c r="W114">
        <v>44446</v>
      </c>
      <c r="X114">
        <v>424622</v>
      </c>
      <c r="Y114" t="s">
        <v>1643</v>
      </c>
      <c r="Z114" t="s">
        <v>1643</v>
      </c>
      <c r="AA114">
        <v>3000</v>
      </c>
      <c r="AB114" t="s">
        <v>64</v>
      </c>
      <c r="AC114" t="s">
        <v>1232</v>
      </c>
      <c r="AD114" t="s">
        <v>91</v>
      </c>
      <c r="AE114" t="s">
        <v>1233</v>
      </c>
      <c r="AF114">
        <v>17543</v>
      </c>
      <c r="AG114" t="s">
        <v>68</v>
      </c>
      <c r="AH114" t="s">
        <v>64</v>
      </c>
      <c r="AI114" t="s">
        <v>1683</v>
      </c>
      <c r="AJ114" t="s">
        <v>68</v>
      </c>
      <c r="AK114" t="s">
        <v>70</v>
      </c>
    </row>
    <row r="115" spans="1:37" hidden="1">
      <c r="A115">
        <v>1</v>
      </c>
      <c r="B115" t="s">
        <v>51</v>
      </c>
      <c r="C115" t="s">
        <v>1684</v>
      </c>
      <c r="D115" t="s">
        <v>1685</v>
      </c>
      <c r="E115" t="s">
        <v>19</v>
      </c>
      <c r="F115" t="s">
        <v>1686</v>
      </c>
      <c r="G115" t="s">
        <v>1687</v>
      </c>
      <c r="H115" t="s">
        <v>1245</v>
      </c>
      <c r="I115" t="s">
        <v>57</v>
      </c>
      <c r="J115" t="s">
        <v>1259</v>
      </c>
      <c r="K115" t="s">
        <v>1688</v>
      </c>
      <c r="L115" t="s">
        <v>60</v>
      </c>
      <c r="M115" t="s">
        <v>60</v>
      </c>
      <c r="N115" t="s">
        <v>19</v>
      </c>
      <c r="P115" t="s">
        <v>1248</v>
      </c>
      <c r="Q115" t="s">
        <v>1249</v>
      </c>
      <c r="R115" t="s">
        <v>60</v>
      </c>
      <c r="S115" t="s">
        <v>60</v>
      </c>
      <c r="T115">
        <v>43815.694386574098</v>
      </c>
      <c r="U115">
        <v>43787</v>
      </c>
      <c r="V115">
        <v>43809</v>
      </c>
      <c r="W115">
        <v>44446</v>
      </c>
      <c r="X115">
        <v>105365.7</v>
      </c>
      <c r="Y115" t="s">
        <v>1689</v>
      </c>
      <c r="Z115" t="s">
        <v>1689</v>
      </c>
      <c r="AA115">
        <v>6060</v>
      </c>
      <c r="AB115" t="s">
        <v>139</v>
      </c>
      <c r="AC115" t="s">
        <v>940</v>
      </c>
      <c r="AD115" t="s">
        <v>66</v>
      </c>
      <c r="AE115" t="s">
        <v>941</v>
      </c>
      <c r="AF115">
        <v>4529</v>
      </c>
      <c r="AG115" t="s">
        <v>68</v>
      </c>
      <c r="AH115" t="s">
        <v>139</v>
      </c>
      <c r="AI115" t="s">
        <v>861</v>
      </c>
      <c r="AJ115" t="s">
        <v>68</v>
      </c>
      <c r="AK115" t="s">
        <v>70</v>
      </c>
    </row>
    <row r="116" spans="1:37" hidden="1">
      <c r="A116">
        <v>1</v>
      </c>
      <c r="B116" t="s">
        <v>51</v>
      </c>
      <c r="C116" t="s">
        <v>1690</v>
      </c>
      <c r="D116" t="s">
        <v>1691</v>
      </c>
      <c r="E116" t="s">
        <v>19</v>
      </c>
      <c r="F116" t="s">
        <v>1692</v>
      </c>
      <c r="G116" t="s">
        <v>1693</v>
      </c>
      <c r="H116" t="s">
        <v>1245</v>
      </c>
      <c r="I116" t="s">
        <v>57</v>
      </c>
      <c r="J116" t="s">
        <v>1259</v>
      </c>
      <c r="K116" t="s">
        <v>1694</v>
      </c>
      <c r="L116" t="s">
        <v>60</v>
      </c>
      <c r="M116" t="s">
        <v>60</v>
      </c>
      <c r="N116" t="s">
        <v>19</v>
      </c>
      <c r="P116" t="s">
        <v>1248</v>
      </c>
      <c r="Q116" t="s">
        <v>1249</v>
      </c>
      <c r="R116" t="s">
        <v>60</v>
      </c>
      <c r="S116" t="s">
        <v>60</v>
      </c>
      <c r="T116">
        <v>43815.694386574098</v>
      </c>
      <c r="U116">
        <v>43805</v>
      </c>
      <c r="V116">
        <v>43810</v>
      </c>
      <c r="W116">
        <v>44446</v>
      </c>
      <c r="X116">
        <v>262900</v>
      </c>
      <c r="Y116" t="s">
        <v>1643</v>
      </c>
      <c r="Z116" t="s">
        <v>1643</v>
      </c>
      <c r="AA116">
        <v>3004</v>
      </c>
      <c r="AB116" t="s">
        <v>64</v>
      </c>
      <c r="AC116" t="s">
        <v>1305</v>
      </c>
      <c r="AD116" t="s">
        <v>66</v>
      </c>
      <c r="AE116" t="s">
        <v>1306</v>
      </c>
      <c r="AF116">
        <v>9274</v>
      </c>
      <c r="AG116" t="s">
        <v>68</v>
      </c>
      <c r="AH116" t="s">
        <v>64</v>
      </c>
      <c r="AI116" t="s">
        <v>69</v>
      </c>
      <c r="AJ116" t="s">
        <v>68</v>
      </c>
      <c r="AK116" t="s">
        <v>70</v>
      </c>
    </row>
    <row r="117" spans="1:37" hidden="1">
      <c r="A117">
        <v>1</v>
      </c>
      <c r="B117" t="s">
        <v>51</v>
      </c>
      <c r="C117" t="s">
        <v>1695</v>
      </c>
      <c r="D117" t="s">
        <v>1696</v>
      </c>
      <c r="E117" t="s">
        <v>19</v>
      </c>
      <c r="F117" t="s">
        <v>1697</v>
      </c>
      <c r="G117" t="s">
        <v>1698</v>
      </c>
      <c r="H117" t="s">
        <v>1245</v>
      </c>
      <c r="I117" t="s">
        <v>57</v>
      </c>
      <c r="J117" t="s">
        <v>1259</v>
      </c>
      <c r="K117" t="s">
        <v>1699</v>
      </c>
      <c r="L117" t="s">
        <v>60</v>
      </c>
      <c r="M117" t="s">
        <v>60</v>
      </c>
      <c r="N117" t="s">
        <v>19</v>
      </c>
      <c r="P117" t="s">
        <v>1248</v>
      </c>
      <c r="Q117" t="s">
        <v>1249</v>
      </c>
      <c r="R117" t="s">
        <v>60</v>
      </c>
      <c r="S117" t="s">
        <v>60</v>
      </c>
      <c r="T117">
        <v>43815.694398148102</v>
      </c>
      <c r="U117">
        <v>43788</v>
      </c>
      <c r="V117">
        <v>43805</v>
      </c>
      <c r="W117">
        <v>44446</v>
      </c>
      <c r="X117">
        <v>495000</v>
      </c>
      <c r="Y117" t="s">
        <v>1298</v>
      </c>
      <c r="Z117" t="s">
        <v>1298</v>
      </c>
      <c r="AA117">
        <v>3183</v>
      </c>
      <c r="AB117" t="s">
        <v>64</v>
      </c>
      <c r="AC117" t="s">
        <v>403</v>
      </c>
      <c r="AD117" t="s">
        <v>66</v>
      </c>
      <c r="AE117" t="s">
        <v>404</v>
      </c>
      <c r="AF117">
        <v>40036</v>
      </c>
      <c r="AG117" t="s">
        <v>68</v>
      </c>
      <c r="AH117" t="s">
        <v>64</v>
      </c>
      <c r="AI117" t="s">
        <v>715</v>
      </c>
      <c r="AJ117" t="s">
        <v>68</v>
      </c>
      <c r="AK117" t="s">
        <v>70</v>
      </c>
    </row>
    <row r="118" spans="1:37" hidden="1">
      <c r="A118">
        <v>1</v>
      </c>
      <c r="B118" t="s">
        <v>51</v>
      </c>
      <c r="C118" t="s">
        <v>1700</v>
      </c>
      <c r="D118" t="s">
        <v>1701</v>
      </c>
      <c r="E118" t="s">
        <v>19</v>
      </c>
      <c r="F118" t="s">
        <v>1702</v>
      </c>
      <c r="G118" t="s">
        <v>1703</v>
      </c>
      <c r="H118" t="s">
        <v>56</v>
      </c>
      <c r="I118" t="s">
        <v>57</v>
      </c>
      <c r="J118" t="s">
        <v>1050</v>
      </c>
      <c r="K118" t="s">
        <v>1704</v>
      </c>
      <c r="L118" t="s">
        <v>60</v>
      </c>
      <c r="M118" t="s">
        <v>60</v>
      </c>
      <c r="N118" t="s">
        <v>19</v>
      </c>
      <c r="P118" t="s">
        <v>61</v>
      </c>
      <c r="Q118" t="s">
        <v>62</v>
      </c>
      <c r="R118" t="s">
        <v>60</v>
      </c>
      <c r="S118" t="s">
        <v>60</v>
      </c>
      <c r="T118">
        <v>43559.653217592597</v>
      </c>
      <c r="U118">
        <v>43496</v>
      </c>
      <c r="V118">
        <v>43557</v>
      </c>
      <c r="W118">
        <v>44012</v>
      </c>
      <c r="X118">
        <v>123653.2</v>
      </c>
      <c r="Y118" t="s">
        <v>1705</v>
      </c>
      <c r="Z118" t="s">
        <v>1706</v>
      </c>
      <c r="AA118">
        <v>3218</v>
      </c>
      <c r="AB118" t="s">
        <v>64</v>
      </c>
      <c r="AC118" t="s">
        <v>702</v>
      </c>
      <c r="AD118" t="s">
        <v>91</v>
      </c>
      <c r="AE118" t="s">
        <v>703</v>
      </c>
      <c r="AF118">
        <v>31244</v>
      </c>
      <c r="AG118" t="s">
        <v>68</v>
      </c>
      <c r="AH118" t="s">
        <v>64</v>
      </c>
      <c r="AI118" t="s">
        <v>1707</v>
      </c>
      <c r="AJ118" t="s">
        <v>68</v>
      </c>
      <c r="AK118" t="s">
        <v>70</v>
      </c>
    </row>
    <row r="119" spans="1:37" hidden="1">
      <c r="A119">
        <v>1</v>
      </c>
      <c r="B119" t="s">
        <v>51</v>
      </c>
      <c r="C119" t="s">
        <v>1708</v>
      </c>
      <c r="D119" t="s">
        <v>1709</v>
      </c>
      <c r="E119" t="s">
        <v>19</v>
      </c>
      <c r="F119" t="s">
        <v>1710</v>
      </c>
      <c r="G119" t="s">
        <v>1711</v>
      </c>
      <c r="H119" t="s">
        <v>56</v>
      </c>
      <c r="I119" t="s">
        <v>57</v>
      </c>
      <c r="J119" t="s">
        <v>1712</v>
      </c>
      <c r="K119" t="s">
        <v>1713</v>
      </c>
      <c r="L119" t="s">
        <v>60</v>
      </c>
      <c r="M119" t="s">
        <v>60</v>
      </c>
      <c r="N119" t="s">
        <v>19</v>
      </c>
      <c r="P119" t="s">
        <v>61</v>
      </c>
      <c r="Q119" t="s">
        <v>62</v>
      </c>
      <c r="R119" t="s">
        <v>60</v>
      </c>
      <c r="S119" t="s">
        <v>60</v>
      </c>
      <c r="T119">
        <v>43502.699965277803</v>
      </c>
      <c r="U119">
        <v>43445</v>
      </c>
      <c r="V119">
        <v>43497</v>
      </c>
      <c r="W119">
        <v>44012</v>
      </c>
      <c r="X119">
        <v>2186397.4</v>
      </c>
      <c r="Y119" t="s">
        <v>1714</v>
      </c>
      <c r="Z119" t="s">
        <v>1231</v>
      </c>
      <c r="AA119">
        <v>2770</v>
      </c>
      <c r="AB119" t="s">
        <v>79</v>
      </c>
      <c r="AC119" t="s">
        <v>579</v>
      </c>
      <c r="AD119" t="s">
        <v>91</v>
      </c>
      <c r="AE119" t="s">
        <v>580</v>
      </c>
      <c r="AF119">
        <v>2170</v>
      </c>
      <c r="AG119" t="s">
        <v>68</v>
      </c>
      <c r="AH119" t="s">
        <v>79</v>
      </c>
      <c r="AI119" t="s">
        <v>1234</v>
      </c>
      <c r="AJ119" t="s">
        <v>68</v>
      </c>
      <c r="AK119" t="s">
        <v>70</v>
      </c>
    </row>
    <row r="120" spans="1:37" hidden="1">
      <c r="A120">
        <v>1</v>
      </c>
      <c r="B120" t="s">
        <v>51</v>
      </c>
      <c r="C120" t="s">
        <v>1715</v>
      </c>
      <c r="D120" t="s">
        <v>1716</v>
      </c>
      <c r="E120" t="s">
        <v>19</v>
      </c>
      <c r="F120" t="s">
        <v>1717</v>
      </c>
      <c r="G120" t="s">
        <v>1718</v>
      </c>
      <c r="H120" t="s">
        <v>56</v>
      </c>
      <c r="I120" t="s">
        <v>57</v>
      </c>
      <c r="J120" t="s">
        <v>1012</v>
      </c>
      <c r="K120" t="s">
        <v>1719</v>
      </c>
      <c r="L120" t="s">
        <v>60</v>
      </c>
      <c r="M120" t="s">
        <v>60</v>
      </c>
      <c r="N120" t="s">
        <v>19</v>
      </c>
      <c r="P120" t="s">
        <v>61</v>
      </c>
      <c r="Q120" t="s">
        <v>62</v>
      </c>
      <c r="R120" t="s">
        <v>60</v>
      </c>
      <c r="S120" t="s">
        <v>60</v>
      </c>
      <c r="T120">
        <v>43532.715844907398</v>
      </c>
      <c r="U120">
        <v>43496</v>
      </c>
      <c r="V120">
        <v>43530</v>
      </c>
      <c r="W120">
        <v>44012</v>
      </c>
      <c r="X120">
        <v>22703</v>
      </c>
      <c r="Y120" t="s">
        <v>1720</v>
      </c>
      <c r="Z120" t="s">
        <v>1720</v>
      </c>
      <c r="AA120">
        <v>6215</v>
      </c>
      <c r="AB120" t="s">
        <v>139</v>
      </c>
      <c r="AC120" t="s">
        <v>140</v>
      </c>
      <c r="AD120" t="s">
        <v>91</v>
      </c>
      <c r="AE120" t="s">
        <v>141</v>
      </c>
      <c r="AF120">
        <v>8646</v>
      </c>
      <c r="AG120" t="s">
        <v>68</v>
      </c>
      <c r="AH120" t="s">
        <v>139</v>
      </c>
      <c r="AI120" t="s">
        <v>1721</v>
      </c>
      <c r="AJ120" t="s">
        <v>68</v>
      </c>
      <c r="AK120" t="s">
        <v>70</v>
      </c>
    </row>
    <row r="121" spans="1:37" hidden="1">
      <c r="A121">
        <v>1</v>
      </c>
      <c r="B121" t="s">
        <v>51</v>
      </c>
      <c r="C121" t="s">
        <v>1722</v>
      </c>
      <c r="D121" t="s">
        <v>1723</v>
      </c>
      <c r="E121" t="s">
        <v>19</v>
      </c>
      <c r="F121" t="s">
        <v>1724</v>
      </c>
      <c r="G121" t="s">
        <v>1725</v>
      </c>
      <c r="H121" t="s">
        <v>56</v>
      </c>
      <c r="I121" t="s">
        <v>57</v>
      </c>
      <c r="J121" t="s">
        <v>1050</v>
      </c>
      <c r="K121" t="s">
        <v>1726</v>
      </c>
      <c r="L121" t="s">
        <v>60</v>
      </c>
      <c r="M121" t="s">
        <v>60</v>
      </c>
      <c r="N121" t="s">
        <v>19</v>
      </c>
      <c r="P121" t="s">
        <v>61</v>
      </c>
      <c r="Q121" t="s">
        <v>62</v>
      </c>
      <c r="R121" t="s">
        <v>60</v>
      </c>
      <c r="S121" t="s">
        <v>60</v>
      </c>
      <c r="T121">
        <v>43552.703310185199</v>
      </c>
      <c r="U121">
        <v>43496</v>
      </c>
      <c r="V121">
        <v>43550</v>
      </c>
      <c r="W121">
        <v>44012</v>
      </c>
      <c r="X121">
        <v>105800</v>
      </c>
      <c r="Y121" t="s">
        <v>1727</v>
      </c>
      <c r="Z121" t="s">
        <v>1728</v>
      </c>
      <c r="AA121">
        <v>5168</v>
      </c>
      <c r="AB121" t="s">
        <v>156</v>
      </c>
      <c r="AC121" t="s">
        <v>1729</v>
      </c>
      <c r="AD121" t="s">
        <v>91</v>
      </c>
      <c r="AE121" t="s">
        <v>1730</v>
      </c>
      <c r="AF121">
        <v>3448</v>
      </c>
      <c r="AG121" t="s">
        <v>68</v>
      </c>
      <c r="AH121" t="s">
        <v>156</v>
      </c>
      <c r="AI121" t="s">
        <v>1731</v>
      </c>
      <c r="AJ121" t="s">
        <v>68</v>
      </c>
      <c r="AK121" t="s">
        <v>70</v>
      </c>
    </row>
    <row r="122" spans="1:37" hidden="1">
      <c r="A122">
        <v>1</v>
      </c>
      <c r="B122" t="s">
        <v>51</v>
      </c>
      <c r="C122" t="s">
        <v>1732</v>
      </c>
      <c r="D122" t="s">
        <v>1733</v>
      </c>
      <c r="E122" t="s">
        <v>19</v>
      </c>
      <c r="F122" t="s">
        <v>1734</v>
      </c>
      <c r="G122" t="s">
        <v>1735</v>
      </c>
      <c r="H122" t="s">
        <v>56</v>
      </c>
      <c r="I122" t="s">
        <v>57</v>
      </c>
      <c r="J122" t="s">
        <v>1012</v>
      </c>
      <c r="K122" t="s">
        <v>1736</v>
      </c>
      <c r="L122" t="s">
        <v>60</v>
      </c>
      <c r="M122" t="s">
        <v>60</v>
      </c>
      <c r="N122" t="s">
        <v>19</v>
      </c>
      <c r="P122" t="s">
        <v>61</v>
      </c>
      <c r="Q122" t="s">
        <v>62</v>
      </c>
      <c r="R122" t="s">
        <v>60</v>
      </c>
      <c r="S122" t="s">
        <v>60</v>
      </c>
      <c r="T122">
        <v>43552.703333333302</v>
      </c>
      <c r="U122">
        <v>43496</v>
      </c>
      <c r="V122">
        <v>43550</v>
      </c>
      <c r="W122">
        <v>44012</v>
      </c>
      <c r="X122">
        <v>10868</v>
      </c>
      <c r="Y122" t="s">
        <v>1737</v>
      </c>
      <c r="Z122" t="s">
        <v>1737</v>
      </c>
      <c r="AA122">
        <v>4500</v>
      </c>
      <c r="AB122" t="s">
        <v>99</v>
      </c>
      <c r="AC122" t="s">
        <v>940</v>
      </c>
      <c r="AD122" t="s">
        <v>66</v>
      </c>
      <c r="AE122" t="s">
        <v>941</v>
      </c>
      <c r="AF122">
        <v>4529</v>
      </c>
      <c r="AG122" t="s">
        <v>68</v>
      </c>
      <c r="AH122" t="s">
        <v>99</v>
      </c>
      <c r="AI122" t="s">
        <v>1738</v>
      </c>
      <c r="AJ122" t="s">
        <v>68</v>
      </c>
      <c r="AK122" t="s">
        <v>70</v>
      </c>
    </row>
    <row r="123" spans="1:37" hidden="1">
      <c r="A123">
        <v>1</v>
      </c>
      <c r="B123" t="s">
        <v>51</v>
      </c>
      <c r="C123" t="s">
        <v>1739</v>
      </c>
      <c r="D123" t="s">
        <v>1740</v>
      </c>
      <c r="E123" t="s">
        <v>19</v>
      </c>
      <c r="F123" t="s">
        <v>1741</v>
      </c>
      <c r="G123" t="s">
        <v>1742</v>
      </c>
      <c r="H123" t="s">
        <v>56</v>
      </c>
      <c r="I123" t="s">
        <v>57</v>
      </c>
      <c r="J123" t="s">
        <v>1050</v>
      </c>
      <c r="K123" t="s">
        <v>1743</v>
      </c>
      <c r="L123" t="s">
        <v>60</v>
      </c>
      <c r="M123" t="s">
        <v>60</v>
      </c>
      <c r="N123" t="s">
        <v>19</v>
      </c>
      <c r="P123" t="s">
        <v>61</v>
      </c>
      <c r="Q123" t="s">
        <v>62</v>
      </c>
      <c r="R123" t="s">
        <v>60</v>
      </c>
      <c r="S123" t="s">
        <v>60</v>
      </c>
      <c r="T123">
        <v>43552.703344907401</v>
      </c>
      <c r="U123">
        <v>43496</v>
      </c>
      <c r="V123">
        <v>43550</v>
      </c>
      <c r="W123">
        <v>44012</v>
      </c>
      <c r="X123">
        <v>63498.6</v>
      </c>
      <c r="Y123" t="s">
        <v>1744</v>
      </c>
      <c r="Z123" t="s">
        <v>1745</v>
      </c>
      <c r="AA123">
        <v>4170</v>
      </c>
      <c r="AB123" t="s">
        <v>99</v>
      </c>
      <c r="AC123" t="s">
        <v>148</v>
      </c>
      <c r="AD123" t="s">
        <v>66</v>
      </c>
      <c r="AE123" t="s">
        <v>149</v>
      </c>
      <c r="AF123">
        <v>21271</v>
      </c>
      <c r="AG123" t="s">
        <v>68</v>
      </c>
      <c r="AH123" t="s">
        <v>99</v>
      </c>
      <c r="AI123" t="s">
        <v>422</v>
      </c>
      <c r="AJ123" t="s">
        <v>68</v>
      </c>
      <c r="AK123" t="s">
        <v>70</v>
      </c>
    </row>
    <row r="124" spans="1:37">
      <c r="A124">
        <v>1</v>
      </c>
      <c r="B124" t="s">
        <v>51</v>
      </c>
      <c r="C124" t="s">
        <v>1746</v>
      </c>
      <c r="D124" t="s">
        <v>1747</v>
      </c>
      <c r="E124" t="s">
        <v>19</v>
      </c>
      <c r="F124" t="s">
        <v>1748</v>
      </c>
      <c r="G124" t="s">
        <v>1749</v>
      </c>
      <c r="H124" t="s">
        <v>56</v>
      </c>
      <c r="I124" t="s">
        <v>57</v>
      </c>
      <c r="J124" t="s">
        <v>1012</v>
      </c>
      <c r="K124" t="s">
        <v>1750</v>
      </c>
      <c r="L124" t="s">
        <v>60</v>
      </c>
      <c r="M124" t="s">
        <v>60</v>
      </c>
      <c r="N124" t="s">
        <v>19</v>
      </c>
      <c r="P124" t="s">
        <v>61</v>
      </c>
      <c r="Q124" t="s">
        <v>62</v>
      </c>
      <c r="R124" t="s">
        <v>60</v>
      </c>
      <c r="S124" t="s">
        <v>60</v>
      </c>
      <c r="T124">
        <v>43552.703356481499</v>
      </c>
      <c r="U124">
        <v>43496</v>
      </c>
      <c r="V124">
        <v>43549</v>
      </c>
      <c r="W124">
        <v>44012</v>
      </c>
      <c r="X124" s="2">
        <v>16805.8</v>
      </c>
      <c r="Y124" t="s">
        <v>1751</v>
      </c>
      <c r="Z124" t="s">
        <v>1751</v>
      </c>
      <c r="AA124">
        <v>3939</v>
      </c>
      <c r="AB124" t="s">
        <v>64</v>
      </c>
      <c r="AC124" t="s">
        <v>635</v>
      </c>
      <c r="AD124" t="s">
        <v>81</v>
      </c>
      <c r="AE124" t="s">
        <v>636</v>
      </c>
      <c r="AF124">
        <v>30704</v>
      </c>
      <c r="AG124" t="s">
        <v>68</v>
      </c>
      <c r="AH124" t="s">
        <v>64</v>
      </c>
      <c r="AI124" t="s">
        <v>1752</v>
      </c>
      <c r="AJ124" t="s">
        <v>68</v>
      </c>
      <c r="AK124" t="s">
        <v>70</v>
      </c>
    </row>
    <row r="125" spans="1:37" hidden="1">
      <c r="A125">
        <v>1</v>
      </c>
      <c r="B125" t="s">
        <v>51</v>
      </c>
      <c r="C125" t="s">
        <v>1753</v>
      </c>
      <c r="D125" t="s">
        <v>1754</v>
      </c>
      <c r="E125" t="s">
        <v>19</v>
      </c>
      <c r="F125" t="s">
        <v>781</v>
      </c>
      <c r="G125" t="s">
        <v>782</v>
      </c>
      <c r="H125" t="s">
        <v>56</v>
      </c>
      <c r="I125" t="s">
        <v>57</v>
      </c>
      <c r="J125" t="s">
        <v>1050</v>
      </c>
      <c r="K125" t="s">
        <v>427</v>
      </c>
      <c r="L125" t="s">
        <v>60</v>
      </c>
      <c r="M125" t="s">
        <v>60</v>
      </c>
      <c r="N125" t="s">
        <v>19</v>
      </c>
      <c r="P125" t="s">
        <v>61</v>
      </c>
      <c r="Q125" t="s">
        <v>62</v>
      </c>
      <c r="R125" t="s">
        <v>60</v>
      </c>
      <c r="S125" t="s">
        <v>60</v>
      </c>
      <c r="T125">
        <v>43567.664988425902</v>
      </c>
      <c r="U125">
        <v>43496</v>
      </c>
      <c r="V125">
        <v>43543</v>
      </c>
      <c r="W125">
        <v>44012</v>
      </c>
      <c r="X125">
        <v>4492.3999999999996</v>
      </c>
      <c r="Y125" t="s">
        <v>486</v>
      </c>
      <c r="Z125" t="s">
        <v>1755</v>
      </c>
      <c r="AA125">
        <v>4101</v>
      </c>
      <c r="AB125" t="s">
        <v>99</v>
      </c>
      <c r="AC125" t="s">
        <v>579</v>
      </c>
      <c r="AD125" t="s">
        <v>91</v>
      </c>
      <c r="AE125" t="s">
        <v>580</v>
      </c>
      <c r="AF125">
        <v>2170</v>
      </c>
      <c r="AG125" t="s">
        <v>68</v>
      </c>
      <c r="AH125" t="s">
        <v>219</v>
      </c>
      <c r="AI125" t="s">
        <v>1756</v>
      </c>
      <c r="AJ125" t="s">
        <v>68</v>
      </c>
      <c r="AK125" t="s">
        <v>70</v>
      </c>
    </row>
    <row r="126" spans="1:37" hidden="1">
      <c r="A126">
        <v>1</v>
      </c>
      <c r="B126" t="s">
        <v>51</v>
      </c>
      <c r="C126" t="s">
        <v>1757</v>
      </c>
      <c r="D126" t="s">
        <v>1758</v>
      </c>
      <c r="E126" t="s">
        <v>19</v>
      </c>
      <c r="F126" t="s">
        <v>1759</v>
      </c>
      <c r="G126" t="s">
        <v>1760</v>
      </c>
      <c r="H126" t="s">
        <v>1245</v>
      </c>
      <c r="I126" t="s">
        <v>57</v>
      </c>
      <c r="J126" t="s">
        <v>1761</v>
      </c>
      <c r="K126" t="s">
        <v>1762</v>
      </c>
      <c r="L126" t="s">
        <v>60</v>
      </c>
      <c r="M126" t="s">
        <v>60</v>
      </c>
      <c r="N126" t="s">
        <v>19</v>
      </c>
      <c r="P126" t="s">
        <v>1248</v>
      </c>
      <c r="Q126" t="s">
        <v>1249</v>
      </c>
      <c r="R126" t="s">
        <v>60</v>
      </c>
      <c r="S126" t="s">
        <v>60</v>
      </c>
      <c r="T126">
        <v>43791.6628472222</v>
      </c>
      <c r="U126">
        <v>43777</v>
      </c>
      <c r="V126">
        <v>43777</v>
      </c>
      <c r="W126">
        <v>44446</v>
      </c>
      <c r="X126">
        <v>50886</v>
      </c>
      <c r="Y126" t="s">
        <v>1763</v>
      </c>
      <c r="Z126" t="s">
        <v>1763</v>
      </c>
      <c r="AA126">
        <v>6108</v>
      </c>
      <c r="AB126" t="s">
        <v>139</v>
      </c>
      <c r="AC126" t="s">
        <v>811</v>
      </c>
      <c r="AD126" t="s">
        <v>101</v>
      </c>
      <c r="AE126" t="s">
        <v>812</v>
      </c>
      <c r="AF126">
        <v>6525</v>
      </c>
      <c r="AG126" t="s">
        <v>68</v>
      </c>
      <c r="AH126" t="s">
        <v>139</v>
      </c>
      <c r="AI126" t="s">
        <v>1764</v>
      </c>
      <c r="AJ126" t="s">
        <v>68</v>
      </c>
      <c r="AK126" t="s">
        <v>70</v>
      </c>
    </row>
    <row r="127" spans="1:37">
      <c r="A127">
        <v>1</v>
      </c>
      <c r="B127" t="s">
        <v>51</v>
      </c>
      <c r="C127" t="s">
        <v>1765</v>
      </c>
      <c r="D127" t="s">
        <v>1766</v>
      </c>
      <c r="E127" t="s">
        <v>19</v>
      </c>
      <c r="F127" t="s">
        <v>1767</v>
      </c>
      <c r="G127" t="s">
        <v>1768</v>
      </c>
      <c r="H127" t="s">
        <v>1245</v>
      </c>
      <c r="I127" t="s">
        <v>57</v>
      </c>
      <c r="J127" t="s">
        <v>1769</v>
      </c>
      <c r="K127" t="s">
        <v>1770</v>
      </c>
      <c r="L127" t="s">
        <v>60</v>
      </c>
      <c r="M127" t="s">
        <v>60</v>
      </c>
      <c r="N127" t="s">
        <v>19</v>
      </c>
      <c r="P127" t="s">
        <v>1248</v>
      </c>
      <c r="Q127" t="s">
        <v>1249</v>
      </c>
      <c r="R127" t="s">
        <v>60</v>
      </c>
      <c r="S127" t="s">
        <v>60</v>
      </c>
      <c r="T127">
        <v>43791.662858796299</v>
      </c>
      <c r="U127">
        <v>43781</v>
      </c>
      <c r="V127">
        <v>43782</v>
      </c>
      <c r="W127">
        <v>44446</v>
      </c>
      <c r="X127" s="2">
        <v>50000</v>
      </c>
      <c r="Y127" t="s">
        <v>1771</v>
      </c>
      <c r="Z127" t="s">
        <v>1771</v>
      </c>
      <c r="AA127">
        <v>6798</v>
      </c>
      <c r="AB127" t="s">
        <v>139</v>
      </c>
      <c r="AC127" t="s">
        <v>520</v>
      </c>
      <c r="AD127" t="s">
        <v>81</v>
      </c>
      <c r="AE127" t="s">
        <v>521</v>
      </c>
      <c r="AF127">
        <v>20439</v>
      </c>
      <c r="AG127" t="s">
        <v>68</v>
      </c>
      <c r="AH127" t="s">
        <v>219</v>
      </c>
      <c r="AI127" t="s">
        <v>1772</v>
      </c>
      <c r="AJ127" t="s">
        <v>68</v>
      </c>
      <c r="AK127" t="s">
        <v>70</v>
      </c>
    </row>
    <row r="128" spans="1:37">
      <c r="A128">
        <v>1</v>
      </c>
      <c r="B128" t="s">
        <v>51</v>
      </c>
      <c r="C128" t="s">
        <v>1773</v>
      </c>
      <c r="D128" t="s">
        <v>1774</v>
      </c>
      <c r="E128" t="s">
        <v>19</v>
      </c>
      <c r="F128" t="s">
        <v>1775</v>
      </c>
      <c r="G128" t="s">
        <v>1776</v>
      </c>
      <c r="H128" t="s">
        <v>1245</v>
      </c>
      <c r="I128" t="s">
        <v>57</v>
      </c>
      <c r="J128" t="s">
        <v>1777</v>
      </c>
      <c r="K128" t="s">
        <v>1778</v>
      </c>
      <c r="L128" t="s">
        <v>60</v>
      </c>
      <c r="M128" t="s">
        <v>60</v>
      </c>
      <c r="N128" t="s">
        <v>19</v>
      </c>
      <c r="P128" t="s">
        <v>1248</v>
      </c>
      <c r="Q128" t="s">
        <v>1249</v>
      </c>
      <c r="R128" t="s">
        <v>60</v>
      </c>
      <c r="S128" t="s">
        <v>60</v>
      </c>
      <c r="T128">
        <v>43791.662858796299</v>
      </c>
      <c r="U128">
        <v>43767</v>
      </c>
      <c r="V128">
        <v>43776</v>
      </c>
      <c r="W128">
        <v>44446</v>
      </c>
      <c r="X128" s="2">
        <v>82500</v>
      </c>
      <c r="Y128" t="s">
        <v>1779</v>
      </c>
      <c r="Z128" t="s">
        <v>1779</v>
      </c>
      <c r="AA128">
        <v>4670</v>
      </c>
      <c r="AB128" t="s">
        <v>99</v>
      </c>
      <c r="AC128" t="s">
        <v>635</v>
      </c>
      <c r="AD128" t="s">
        <v>81</v>
      </c>
      <c r="AE128" t="s">
        <v>636</v>
      </c>
      <c r="AF128">
        <v>30704</v>
      </c>
      <c r="AG128" t="s">
        <v>68</v>
      </c>
      <c r="AH128" t="s">
        <v>99</v>
      </c>
      <c r="AI128" t="s">
        <v>990</v>
      </c>
      <c r="AJ128" t="s">
        <v>68</v>
      </c>
      <c r="AK128" t="s">
        <v>70</v>
      </c>
    </row>
    <row r="129" spans="1:37" hidden="1">
      <c r="A129">
        <v>1</v>
      </c>
      <c r="B129" t="s">
        <v>51</v>
      </c>
      <c r="C129" t="s">
        <v>1780</v>
      </c>
      <c r="D129" t="s">
        <v>1781</v>
      </c>
      <c r="E129" t="s">
        <v>19</v>
      </c>
      <c r="F129" t="s">
        <v>1782</v>
      </c>
      <c r="G129" t="s">
        <v>1783</v>
      </c>
      <c r="H129" t="s">
        <v>1245</v>
      </c>
      <c r="I129" t="s">
        <v>57</v>
      </c>
      <c r="J129" t="s">
        <v>1784</v>
      </c>
      <c r="K129" t="s">
        <v>1785</v>
      </c>
      <c r="L129" t="s">
        <v>60</v>
      </c>
      <c r="M129" t="s">
        <v>60</v>
      </c>
      <c r="N129" t="s">
        <v>19</v>
      </c>
      <c r="P129" t="s">
        <v>1248</v>
      </c>
      <c r="Q129" t="s">
        <v>1249</v>
      </c>
      <c r="R129" t="s">
        <v>60</v>
      </c>
      <c r="S129" t="s">
        <v>60</v>
      </c>
      <c r="T129">
        <v>43791.662870370397</v>
      </c>
      <c r="U129">
        <v>43775</v>
      </c>
      <c r="V129">
        <v>43781</v>
      </c>
      <c r="W129">
        <v>44446</v>
      </c>
      <c r="X129">
        <v>68409</v>
      </c>
      <c r="Y129" t="s">
        <v>1786</v>
      </c>
      <c r="Z129" t="s">
        <v>1786</v>
      </c>
      <c r="AA129">
        <v>4115</v>
      </c>
      <c r="AB129" t="s">
        <v>99</v>
      </c>
      <c r="AC129" t="s">
        <v>1787</v>
      </c>
      <c r="AD129" t="s">
        <v>91</v>
      </c>
      <c r="AE129" t="s">
        <v>1788</v>
      </c>
      <c r="AF129">
        <v>1229</v>
      </c>
      <c r="AG129" t="s">
        <v>68</v>
      </c>
      <c r="AH129" t="s">
        <v>99</v>
      </c>
      <c r="AI129" t="s">
        <v>1789</v>
      </c>
      <c r="AJ129" t="s">
        <v>68</v>
      </c>
      <c r="AK129" t="s">
        <v>70</v>
      </c>
    </row>
    <row r="130" spans="1:37" hidden="1">
      <c r="A130">
        <v>1</v>
      </c>
      <c r="B130" t="s">
        <v>51</v>
      </c>
      <c r="C130" t="s">
        <v>1790</v>
      </c>
      <c r="D130" t="s">
        <v>1791</v>
      </c>
      <c r="E130" t="s">
        <v>19</v>
      </c>
      <c r="F130" t="s">
        <v>1792</v>
      </c>
      <c r="G130" t="s">
        <v>1793</v>
      </c>
      <c r="H130" t="s">
        <v>1245</v>
      </c>
      <c r="I130" t="s">
        <v>57</v>
      </c>
      <c r="J130" t="s">
        <v>1794</v>
      </c>
      <c r="K130" t="s">
        <v>1795</v>
      </c>
      <c r="L130" t="s">
        <v>60</v>
      </c>
      <c r="M130" t="s">
        <v>60</v>
      </c>
      <c r="N130" t="s">
        <v>19</v>
      </c>
      <c r="P130" t="s">
        <v>1248</v>
      </c>
      <c r="Q130" t="s">
        <v>1249</v>
      </c>
      <c r="R130" t="s">
        <v>60</v>
      </c>
      <c r="S130" t="s">
        <v>60</v>
      </c>
      <c r="T130">
        <v>43791.662870370397</v>
      </c>
      <c r="U130">
        <v>43767</v>
      </c>
      <c r="V130">
        <v>43783</v>
      </c>
      <c r="W130">
        <v>44446</v>
      </c>
      <c r="X130">
        <v>450740.4</v>
      </c>
      <c r="Y130" t="s">
        <v>503</v>
      </c>
      <c r="Z130" t="s">
        <v>503</v>
      </c>
      <c r="AA130">
        <v>2208</v>
      </c>
      <c r="AB130" t="s">
        <v>79</v>
      </c>
      <c r="AC130" t="s">
        <v>1796</v>
      </c>
      <c r="AD130" t="s">
        <v>66</v>
      </c>
      <c r="AE130" t="s">
        <v>1797</v>
      </c>
      <c r="AF130">
        <v>9825</v>
      </c>
      <c r="AG130" t="s">
        <v>68</v>
      </c>
      <c r="AH130" t="s">
        <v>79</v>
      </c>
      <c r="AI130" t="s">
        <v>1798</v>
      </c>
      <c r="AJ130" t="s">
        <v>68</v>
      </c>
      <c r="AK130" t="s">
        <v>70</v>
      </c>
    </row>
    <row r="131" spans="1:37" hidden="1">
      <c r="A131">
        <v>1</v>
      </c>
      <c r="B131" t="s">
        <v>51</v>
      </c>
      <c r="C131" t="s">
        <v>1799</v>
      </c>
      <c r="D131" t="s">
        <v>1800</v>
      </c>
      <c r="E131" t="s">
        <v>19</v>
      </c>
      <c r="F131" t="s">
        <v>1801</v>
      </c>
      <c r="G131" t="s">
        <v>1802</v>
      </c>
      <c r="H131" t="s">
        <v>1245</v>
      </c>
      <c r="I131" t="s">
        <v>57</v>
      </c>
      <c r="J131" t="s">
        <v>1803</v>
      </c>
      <c r="K131" t="s">
        <v>1804</v>
      </c>
      <c r="L131" t="s">
        <v>60</v>
      </c>
      <c r="M131" t="s">
        <v>60</v>
      </c>
      <c r="N131" t="s">
        <v>19</v>
      </c>
      <c r="P131" t="s">
        <v>1248</v>
      </c>
      <c r="Q131" t="s">
        <v>1249</v>
      </c>
      <c r="R131" t="s">
        <v>60</v>
      </c>
      <c r="S131" t="s">
        <v>60</v>
      </c>
      <c r="T131">
        <v>43791.662881944401</v>
      </c>
      <c r="U131">
        <v>43763</v>
      </c>
      <c r="V131">
        <v>43780</v>
      </c>
      <c r="W131">
        <v>44446</v>
      </c>
      <c r="X131">
        <v>50500</v>
      </c>
      <c r="Y131" t="s">
        <v>1805</v>
      </c>
      <c r="Z131" t="s">
        <v>1805</v>
      </c>
      <c r="AA131">
        <v>3338</v>
      </c>
      <c r="AB131" t="s">
        <v>64</v>
      </c>
      <c r="AC131" t="s">
        <v>336</v>
      </c>
      <c r="AD131" t="s">
        <v>66</v>
      </c>
      <c r="AE131" t="s">
        <v>337</v>
      </c>
      <c r="AF131">
        <v>26612</v>
      </c>
      <c r="AG131" t="s">
        <v>68</v>
      </c>
      <c r="AH131" t="s">
        <v>64</v>
      </c>
      <c r="AI131" t="s">
        <v>1806</v>
      </c>
      <c r="AJ131" t="s">
        <v>68</v>
      </c>
      <c r="AK131" t="s">
        <v>70</v>
      </c>
    </row>
    <row r="132" spans="1:37" hidden="1">
      <c r="A132">
        <v>1</v>
      </c>
      <c r="B132" t="s">
        <v>51</v>
      </c>
      <c r="C132" t="s">
        <v>1807</v>
      </c>
      <c r="D132" t="s">
        <v>1808</v>
      </c>
      <c r="E132" t="s">
        <v>19</v>
      </c>
      <c r="F132" t="s">
        <v>1809</v>
      </c>
      <c r="G132" t="s">
        <v>1810</v>
      </c>
      <c r="H132" t="s">
        <v>1245</v>
      </c>
      <c r="I132" t="s">
        <v>57</v>
      </c>
      <c r="J132" t="s">
        <v>1811</v>
      </c>
      <c r="K132" t="s">
        <v>1812</v>
      </c>
      <c r="L132" t="s">
        <v>60</v>
      </c>
      <c r="M132" t="s">
        <v>60</v>
      </c>
      <c r="N132" t="s">
        <v>19</v>
      </c>
      <c r="P132" t="s">
        <v>1248</v>
      </c>
      <c r="Q132" t="s">
        <v>1249</v>
      </c>
      <c r="R132" t="s">
        <v>60</v>
      </c>
      <c r="S132" t="s">
        <v>60</v>
      </c>
      <c r="T132">
        <v>43791.662881944401</v>
      </c>
      <c r="U132">
        <v>43780</v>
      </c>
      <c r="V132">
        <v>43783</v>
      </c>
      <c r="W132">
        <v>44446</v>
      </c>
      <c r="X132">
        <v>59745</v>
      </c>
      <c r="Y132" t="s">
        <v>1813</v>
      </c>
      <c r="Z132" t="s">
        <v>1813</v>
      </c>
      <c r="AA132">
        <v>4118</v>
      </c>
      <c r="AB132" t="s">
        <v>99</v>
      </c>
      <c r="AC132" t="s">
        <v>702</v>
      </c>
      <c r="AD132" t="s">
        <v>91</v>
      </c>
      <c r="AE132" t="s">
        <v>703</v>
      </c>
      <c r="AF132">
        <v>31244</v>
      </c>
      <c r="AG132" t="s">
        <v>68</v>
      </c>
      <c r="AH132" t="s">
        <v>99</v>
      </c>
      <c r="AI132" t="s">
        <v>1814</v>
      </c>
      <c r="AJ132" t="s">
        <v>68</v>
      </c>
      <c r="AK132" t="s">
        <v>70</v>
      </c>
    </row>
    <row r="133" spans="1:37" hidden="1">
      <c r="A133">
        <v>1</v>
      </c>
      <c r="B133" t="s">
        <v>51</v>
      </c>
      <c r="C133" t="s">
        <v>1815</v>
      </c>
      <c r="D133" t="s">
        <v>1816</v>
      </c>
      <c r="E133" t="s">
        <v>19</v>
      </c>
      <c r="F133" t="s">
        <v>1817</v>
      </c>
      <c r="G133" t="s">
        <v>1818</v>
      </c>
      <c r="H133" t="s">
        <v>1245</v>
      </c>
      <c r="I133" t="s">
        <v>57</v>
      </c>
      <c r="J133" t="s">
        <v>1819</v>
      </c>
      <c r="K133" t="s">
        <v>1820</v>
      </c>
      <c r="L133" t="s">
        <v>60</v>
      </c>
      <c r="M133" t="s">
        <v>60</v>
      </c>
      <c r="N133" t="s">
        <v>19</v>
      </c>
      <c r="P133" t="s">
        <v>1248</v>
      </c>
      <c r="Q133" t="s">
        <v>1249</v>
      </c>
      <c r="R133" t="s">
        <v>60</v>
      </c>
      <c r="S133" t="s">
        <v>60</v>
      </c>
      <c r="T133">
        <v>43791.6628935185</v>
      </c>
      <c r="U133">
        <v>43763</v>
      </c>
      <c r="V133">
        <v>43776</v>
      </c>
      <c r="W133">
        <v>44446</v>
      </c>
      <c r="X133">
        <v>462000</v>
      </c>
      <c r="Y133" t="s">
        <v>1250</v>
      </c>
      <c r="Z133" t="s">
        <v>1250</v>
      </c>
      <c r="AA133">
        <v>6147</v>
      </c>
      <c r="AB133" t="s">
        <v>139</v>
      </c>
      <c r="AC133" t="s">
        <v>1492</v>
      </c>
      <c r="AD133" t="s">
        <v>101</v>
      </c>
      <c r="AE133" t="s">
        <v>1493</v>
      </c>
      <c r="AF133">
        <v>11620</v>
      </c>
      <c r="AG133" t="s">
        <v>68</v>
      </c>
      <c r="AH133" t="s">
        <v>139</v>
      </c>
      <c r="AI133" t="s">
        <v>1821</v>
      </c>
      <c r="AJ133" t="s">
        <v>68</v>
      </c>
      <c r="AK133" t="s">
        <v>70</v>
      </c>
    </row>
    <row r="134" spans="1:37" hidden="1">
      <c r="A134">
        <v>1</v>
      </c>
      <c r="B134" t="s">
        <v>51</v>
      </c>
      <c r="C134" t="s">
        <v>1822</v>
      </c>
      <c r="D134" t="s">
        <v>1823</v>
      </c>
      <c r="E134" t="s">
        <v>19</v>
      </c>
      <c r="F134" t="s">
        <v>1824</v>
      </c>
      <c r="G134" t="s">
        <v>1825</v>
      </c>
      <c r="H134" t="s">
        <v>1245</v>
      </c>
      <c r="I134" t="s">
        <v>57</v>
      </c>
      <c r="J134" t="s">
        <v>1826</v>
      </c>
      <c r="K134" t="s">
        <v>1827</v>
      </c>
      <c r="L134" t="s">
        <v>60</v>
      </c>
      <c r="M134" t="s">
        <v>60</v>
      </c>
      <c r="N134" t="s">
        <v>19</v>
      </c>
      <c r="P134" t="s">
        <v>1248</v>
      </c>
      <c r="Q134" t="s">
        <v>1249</v>
      </c>
      <c r="R134" t="s">
        <v>60</v>
      </c>
      <c r="S134" t="s">
        <v>60</v>
      </c>
      <c r="T134">
        <v>43791.6628935185</v>
      </c>
      <c r="U134">
        <v>43780</v>
      </c>
      <c r="V134">
        <v>43783</v>
      </c>
      <c r="W134">
        <v>44446</v>
      </c>
      <c r="X134">
        <v>495000</v>
      </c>
      <c r="Y134" t="s">
        <v>1828</v>
      </c>
      <c r="Z134" t="s">
        <v>1828</v>
      </c>
      <c r="AA134">
        <v>3336</v>
      </c>
      <c r="AB134" t="s">
        <v>64</v>
      </c>
      <c r="AC134" t="s">
        <v>754</v>
      </c>
      <c r="AD134" t="s">
        <v>91</v>
      </c>
      <c r="AE134" t="s">
        <v>755</v>
      </c>
      <c r="AF134">
        <v>16626</v>
      </c>
      <c r="AG134" t="s">
        <v>68</v>
      </c>
      <c r="AH134" t="s">
        <v>64</v>
      </c>
      <c r="AI134" t="s">
        <v>1829</v>
      </c>
      <c r="AJ134" t="s">
        <v>68</v>
      </c>
      <c r="AK134" t="s">
        <v>70</v>
      </c>
    </row>
    <row r="135" spans="1:37" hidden="1">
      <c r="A135">
        <v>1</v>
      </c>
      <c r="B135" t="s">
        <v>51</v>
      </c>
      <c r="C135" t="s">
        <v>1830</v>
      </c>
      <c r="D135" t="s">
        <v>1831</v>
      </c>
      <c r="E135" t="s">
        <v>19</v>
      </c>
      <c r="F135" t="s">
        <v>1832</v>
      </c>
      <c r="G135" t="s">
        <v>1833</v>
      </c>
      <c r="H135" t="s">
        <v>1245</v>
      </c>
      <c r="I135" t="s">
        <v>57</v>
      </c>
      <c r="J135" t="s">
        <v>1834</v>
      </c>
      <c r="K135" t="s">
        <v>1835</v>
      </c>
      <c r="L135" t="s">
        <v>60</v>
      </c>
      <c r="M135" t="s">
        <v>60</v>
      </c>
      <c r="N135" t="s">
        <v>19</v>
      </c>
      <c r="P135" t="s">
        <v>1248</v>
      </c>
      <c r="Q135" t="s">
        <v>1249</v>
      </c>
      <c r="R135" t="s">
        <v>60</v>
      </c>
      <c r="S135" t="s">
        <v>60</v>
      </c>
      <c r="T135">
        <v>43791.662905092599</v>
      </c>
      <c r="U135">
        <v>43763</v>
      </c>
      <c r="V135">
        <v>43779</v>
      </c>
      <c r="W135">
        <v>44446</v>
      </c>
      <c r="X135">
        <v>461529.2</v>
      </c>
      <c r="Y135" t="s">
        <v>1836</v>
      </c>
      <c r="Z135" t="s">
        <v>1836</v>
      </c>
      <c r="AA135">
        <v>2022</v>
      </c>
      <c r="AB135" t="s">
        <v>79</v>
      </c>
      <c r="AC135" t="s">
        <v>1492</v>
      </c>
      <c r="AD135" t="s">
        <v>101</v>
      </c>
      <c r="AE135" t="s">
        <v>1493</v>
      </c>
      <c r="AF135">
        <v>11620</v>
      </c>
      <c r="AG135" t="s">
        <v>68</v>
      </c>
      <c r="AH135" t="s">
        <v>79</v>
      </c>
      <c r="AI135" t="s">
        <v>1657</v>
      </c>
      <c r="AJ135" t="s">
        <v>68</v>
      </c>
      <c r="AK135" t="s">
        <v>70</v>
      </c>
    </row>
    <row r="136" spans="1:37" hidden="1">
      <c r="A136">
        <v>1</v>
      </c>
      <c r="B136" t="s">
        <v>51</v>
      </c>
      <c r="C136" t="s">
        <v>1837</v>
      </c>
      <c r="D136" t="s">
        <v>1838</v>
      </c>
      <c r="E136" t="s">
        <v>19</v>
      </c>
      <c r="F136" t="s">
        <v>1839</v>
      </c>
      <c r="G136" t="s">
        <v>1840</v>
      </c>
      <c r="H136" t="s">
        <v>1245</v>
      </c>
      <c r="I136" t="s">
        <v>57</v>
      </c>
      <c r="J136" t="s">
        <v>1841</v>
      </c>
      <c r="K136" t="s">
        <v>1842</v>
      </c>
      <c r="L136" t="s">
        <v>60</v>
      </c>
      <c r="M136" t="s">
        <v>60</v>
      </c>
      <c r="N136" t="s">
        <v>19</v>
      </c>
      <c r="P136" t="s">
        <v>1248</v>
      </c>
      <c r="Q136" t="s">
        <v>1249</v>
      </c>
      <c r="R136" t="s">
        <v>60</v>
      </c>
      <c r="S136" t="s">
        <v>60</v>
      </c>
      <c r="T136">
        <v>43791.662916666697</v>
      </c>
      <c r="U136">
        <v>43769</v>
      </c>
      <c r="V136">
        <v>43781</v>
      </c>
      <c r="W136">
        <v>44446</v>
      </c>
      <c r="X136">
        <v>274464.3</v>
      </c>
      <c r="Y136" t="s">
        <v>1843</v>
      </c>
      <c r="Z136" t="s">
        <v>1843</v>
      </c>
      <c r="AA136">
        <v>7330</v>
      </c>
      <c r="AB136" t="s">
        <v>826</v>
      </c>
      <c r="AC136" t="s">
        <v>1274</v>
      </c>
      <c r="AD136" t="s">
        <v>91</v>
      </c>
      <c r="AE136" t="s">
        <v>1275</v>
      </c>
      <c r="AF136">
        <v>35405</v>
      </c>
      <c r="AG136" t="s">
        <v>68</v>
      </c>
      <c r="AH136" t="s">
        <v>826</v>
      </c>
      <c r="AI136" t="s">
        <v>1844</v>
      </c>
      <c r="AJ136" t="s">
        <v>68</v>
      </c>
      <c r="AK136" t="s">
        <v>70</v>
      </c>
    </row>
    <row r="137" spans="1:37" hidden="1">
      <c r="A137">
        <v>1</v>
      </c>
      <c r="B137" t="s">
        <v>51</v>
      </c>
      <c r="C137" t="s">
        <v>1845</v>
      </c>
      <c r="D137" t="s">
        <v>1846</v>
      </c>
      <c r="E137" t="s">
        <v>19</v>
      </c>
      <c r="F137" t="s">
        <v>1847</v>
      </c>
      <c r="G137" t="s">
        <v>1848</v>
      </c>
      <c r="H137" t="s">
        <v>1245</v>
      </c>
      <c r="I137" t="s">
        <v>57</v>
      </c>
      <c r="J137" t="s">
        <v>1849</v>
      </c>
      <c r="K137" t="s">
        <v>1850</v>
      </c>
      <c r="L137" t="s">
        <v>60</v>
      </c>
      <c r="M137" t="s">
        <v>60</v>
      </c>
      <c r="N137" t="s">
        <v>19</v>
      </c>
      <c r="P137" t="s">
        <v>1248</v>
      </c>
      <c r="Q137" t="s">
        <v>1249</v>
      </c>
      <c r="R137" t="s">
        <v>60</v>
      </c>
      <c r="S137" t="s">
        <v>60</v>
      </c>
      <c r="T137">
        <v>43791.662928240701</v>
      </c>
      <c r="U137">
        <v>43770</v>
      </c>
      <c r="V137">
        <v>43776</v>
      </c>
      <c r="W137">
        <v>44446</v>
      </c>
      <c r="X137">
        <v>138178</v>
      </c>
      <c r="Y137" t="s">
        <v>1851</v>
      </c>
      <c r="Z137" t="s">
        <v>1851</v>
      </c>
      <c r="AA137">
        <v>4114</v>
      </c>
      <c r="AB137" t="s">
        <v>99</v>
      </c>
      <c r="AC137" t="s">
        <v>1796</v>
      </c>
      <c r="AD137" t="s">
        <v>66</v>
      </c>
      <c r="AE137" t="s">
        <v>1797</v>
      </c>
      <c r="AF137">
        <v>9825</v>
      </c>
      <c r="AG137" t="s">
        <v>68</v>
      </c>
      <c r="AH137" t="s">
        <v>99</v>
      </c>
      <c r="AI137" t="s">
        <v>1852</v>
      </c>
      <c r="AJ137" t="s">
        <v>68</v>
      </c>
      <c r="AK137" t="s">
        <v>70</v>
      </c>
    </row>
    <row r="138" spans="1:37" hidden="1">
      <c r="A138">
        <v>1</v>
      </c>
      <c r="B138" t="s">
        <v>51</v>
      </c>
      <c r="C138" t="s">
        <v>1853</v>
      </c>
      <c r="D138" t="s">
        <v>1854</v>
      </c>
      <c r="E138" t="s">
        <v>19</v>
      </c>
      <c r="F138" t="s">
        <v>1855</v>
      </c>
      <c r="G138" t="s">
        <v>1856</v>
      </c>
      <c r="H138" t="s">
        <v>1245</v>
      </c>
      <c r="I138" t="s">
        <v>57</v>
      </c>
      <c r="J138" t="s">
        <v>1857</v>
      </c>
      <c r="K138" t="s">
        <v>1858</v>
      </c>
      <c r="L138" t="s">
        <v>60</v>
      </c>
      <c r="M138" t="s">
        <v>60</v>
      </c>
      <c r="N138" t="s">
        <v>19</v>
      </c>
      <c r="P138" t="s">
        <v>1248</v>
      </c>
      <c r="Q138" t="s">
        <v>1249</v>
      </c>
      <c r="R138" t="s">
        <v>60</v>
      </c>
      <c r="S138" t="s">
        <v>60</v>
      </c>
      <c r="T138">
        <v>43791.662928240701</v>
      </c>
      <c r="U138">
        <v>43767</v>
      </c>
      <c r="V138">
        <v>43781</v>
      </c>
      <c r="W138">
        <v>44377</v>
      </c>
      <c r="X138">
        <v>495000</v>
      </c>
      <c r="Y138" t="s">
        <v>1859</v>
      </c>
      <c r="Z138" t="s">
        <v>1859</v>
      </c>
      <c r="AA138">
        <v>3161</v>
      </c>
      <c r="AB138" t="s">
        <v>64</v>
      </c>
      <c r="AC138" t="s">
        <v>368</v>
      </c>
      <c r="AD138" t="s">
        <v>91</v>
      </c>
      <c r="AE138" t="s">
        <v>369</v>
      </c>
      <c r="AF138">
        <v>5627</v>
      </c>
      <c r="AG138" t="s">
        <v>68</v>
      </c>
      <c r="AH138" t="s">
        <v>64</v>
      </c>
      <c r="AI138" t="s">
        <v>1860</v>
      </c>
      <c r="AJ138" t="s">
        <v>68</v>
      </c>
      <c r="AK138" t="s">
        <v>70</v>
      </c>
    </row>
    <row r="139" spans="1:37" hidden="1">
      <c r="A139">
        <v>1</v>
      </c>
      <c r="B139" t="s">
        <v>51</v>
      </c>
      <c r="C139" t="s">
        <v>1861</v>
      </c>
      <c r="D139" t="s">
        <v>1862</v>
      </c>
      <c r="E139" t="s">
        <v>19</v>
      </c>
      <c r="F139" t="s">
        <v>1863</v>
      </c>
      <c r="G139" t="s">
        <v>1864</v>
      </c>
      <c r="H139" t="s">
        <v>1245</v>
      </c>
      <c r="I139" t="s">
        <v>57</v>
      </c>
      <c r="J139" t="s">
        <v>1865</v>
      </c>
      <c r="K139" t="s">
        <v>1866</v>
      </c>
      <c r="L139" t="s">
        <v>60</v>
      </c>
      <c r="M139" t="s">
        <v>60</v>
      </c>
      <c r="N139" t="s">
        <v>19</v>
      </c>
      <c r="P139" t="s">
        <v>1248</v>
      </c>
      <c r="Q139" t="s">
        <v>1249</v>
      </c>
      <c r="R139" t="s">
        <v>60</v>
      </c>
      <c r="S139" t="s">
        <v>60</v>
      </c>
      <c r="T139">
        <v>43791.6629398148</v>
      </c>
      <c r="U139">
        <v>43769</v>
      </c>
      <c r="V139">
        <v>43777</v>
      </c>
      <c r="W139">
        <v>44446</v>
      </c>
      <c r="X139">
        <v>367990</v>
      </c>
      <c r="Y139" t="s">
        <v>1867</v>
      </c>
      <c r="Z139" t="s">
        <v>1867</v>
      </c>
      <c r="AA139">
        <v>2151</v>
      </c>
      <c r="AB139" t="s">
        <v>79</v>
      </c>
      <c r="AC139" t="e">
        <f>VLOOKUP(AA139,[1]Sheet1!$C$11:'[1]Sheet1'!$I$17787,2,0)</f>
        <v>#REF!</v>
      </c>
      <c r="AD139" t="e">
        <f>VLOOKUP(AA139,[1]Sheet1!$C$11:'[1]Sheet1'!$I$17787,5,0)</f>
        <v>#REF!</v>
      </c>
      <c r="AE139" t="e">
        <f>VLOOKUP(AA139,[1]Sheet1!$C$11:'[1]Sheet1'!$I$17787,6,0)</f>
        <v>#REF!</v>
      </c>
      <c r="AF139" t="e">
        <f>VLOOKUP(AA139,[1]Sheet1!$C$11:'[1]Sheet1'!$I$17787,7,0)</f>
        <v>#REF!</v>
      </c>
      <c r="AG139" t="s">
        <v>68</v>
      </c>
      <c r="AH139" t="s">
        <v>79</v>
      </c>
      <c r="AI139" t="s">
        <v>1868</v>
      </c>
      <c r="AJ139" t="s">
        <v>68</v>
      </c>
      <c r="AK139" t="s">
        <v>70</v>
      </c>
    </row>
    <row r="140" spans="1:37" hidden="1">
      <c r="A140">
        <v>1</v>
      </c>
      <c r="B140" t="s">
        <v>51</v>
      </c>
      <c r="C140" t="s">
        <v>1869</v>
      </c>
      <c r="D140" t="s">
        <v>1870</v>
      </c>
      <c r="E140" t="s">
        <v>19</v>
      </c>
      <c r="F140" t="s">
        <v>1871</v>
      </c>
      <c r="G140" t="s">
        <v>1872</v>
      </c>
      <c r="H140" t="s">
        <v>1245</v>
      </c>
      <c r="I140" t="s">
        <v>57</v>
      </c>
      <c r="J140" t="s">
        <v>1873</v>
      </c>
      <c r="K140" t="s">
        <v>1874</v>
      </c>
      <c r="L140" t="s">
        <v>60</v>
      </c>
      <c r="M140" t="s">
        <v>60</v>
      </c>
      <c r="N140" t="s">
        <v>19</v>
      </c>
      <c r="P140" t="s">
        <v>1248</v>
      </c>
      <c r="Q140" t="s">
        <v>1249</v>
      </c>
      <c r="R140" t="s">
        <v>60</v>
      </c>
      <c r="S140" t="s">
        <v>60</v>
      </c>
      <c r="T140">
        <v>43791.6629398148</v>
      </c>
      <c r="U140">
        <v>43770</v>
      </c>
      <c r="V140">
        <v>43783</v>
      </c>
      <c r="W140">
        <v>44446</v>
      </c>
      <c r="X140">
        <v>1384621.7</v>
      </c>
      <c r="Y140" t="s">
        <v>124</v>
      </c>
      <c r="Z140" t="s">
        <v>124</v>
      </c>
      <c r="AA140">
        <v>3185</v>
      </c>
      <c r="AB140" t="s">
        <v>64</v>
      </c>
      <c r="AC140" t="s">
        <v>1492</v>
      </c>
      <c r="AD140" t="s">
        <v>101</v>
      </c>
      <c r="AE140" t="s">
        <v>1493</v>
      </c>
      <c r="AF140">
        <v>11620</v>
      </c>
      <c r="AG140" t="s">
        <v>68</v>
      </c>
      <c r="AH140" t="s">
        <v>64</v>
      </c>
      <c r="AI140" t="s">
        <v>125</v>
      </c>
      <c r="AJ140" t="s">
        <v>68</v>
      </c>
      <c r="AK140" t="s">
        <v>70</v>
      </c>
    </row>
    <row r="141" spans="1:37" hidden="1">
      <c r="A141">
        <v>1</v>
      </c>
      <c r="B141" t="s">
        <v>51</v>
      </c>
      <c r="C141" t="s">
        <v>1875</v>
      </c>
      <c r="D141" t="s">
        <v>1876</v>
      </c>
      <c r="E141" t="s">
        <v>19</v>
      </c>
      <c r="F141" t="s">
        <v>1877</v>
      </c>
      <c r="G141" t="s">
        <v>1878</v>
      </c>
      <c r="H141" t="s">
        <v>1245</v>
      </c>
      <c r="I141" t="s">
        <v>57</v>
      </c>
      <c r="J141" t="s">
        <v>1879</v>
      </c>
      <c r="K141" t="s">
        <v>1880</v>
      </c>
      <c r="L141" t="s">
        <v>60</v>
      </c>
      <c r="M141" t="s">
        <v>60</v>
      </c>
      <c r="N141" t="s">
        <v>19</v>
      </c>
      <c r="P141" t="s">
        <v>1248</v>
      </c>
      <c r="Q141" t="s">
        <v>1249</v>
      </c>
      <c r="R141" t="s">
        <v>60</v>
      </c>
      <c r="S141" t="s">
        <v>60</v>
      </c>
      <c r="T141">
        <v>43791.662951388898</v>
      </c>
      <c r="U141">
        <v>43780</v>
      </c>
      <c r="V141">
        <v>43783</v>
      </c>
      <c r="W141">
        <v>44446</v>
      </c>
      <c r="X141">
        <v>120159.6</v>
      </c>
      <c r="Y141" t="s">
        <v>1881</v>
      </c>
      <c r="Z141" t="s">
        <v>1881</v>
      </c>
      <c r="AA141">
        <v>2283</v>
      </c>
      <c r="AB141" t="s">
        <v>79</v>
      </c>
      <c r="AC141" t="s">
        <v>1492</v>
      </c>
      <c r="AD141" t="s">
        <v>101</v>
      </c>
      <c r="AE141" t="s">
        <v>1493</v>
      </c>
      <c r="AF141">
        <v>11620</v>
      </c>
      <c r="AG141" t="s">
        <v>68</v>
      </c>
      <c r="AH141" t="s">
        <v>79</v>
      </c>
      <c r="AI141" t="s">
        <v>1882</v>
      </c>
      <c r="AJ141" t="s">
        <v>68</v>
      </c>
      <c r="AK141" t="s">
        <v>70</v>
      </c>
    </row>
    <row r="142" spans="1:37" hidden="1">
      <c r="A142">
        <v>1</v>
      </c>
      <c r="B142" t="s">
        <v>51</v>
      </c>
      <c r="C142" t="s">
        <v>1883</v>
      </c>
      <c r="D142" t="s">
        <v>1884</v>
      </c>
      <c r="E142" t="s">
        <v>19</v>
      </c>
      <c r="F142" t="s">
        <v>1885</v>
      </c>
      <c r="G142" t="s">
        <v>1886</v>
      </c>
      <c r="H142" t="s">
        <v>1245</v>
      </c>
      <c r="I142" t="s">
        <v>57</v>
      </c>
      <c r="J142" t="s">
        <v>1887</v>
      </c>
      <c r="K142" t="s">
        <v>1888</v>
      </c>
      <c r="L142" t="s">
        <v>60</v>
      </c>
      <c r="M142" t="s">
        <v>60</v>
      </c>
      <c r="N142" t="s">
        <v>19</v>
      </c>
      <c r="P142" t="s">
        <v>1248</v>
      </c>
      <c r="Q142" t="s">
        <v>1249</v>
      </c>
      <c r="R142" t="s">
        <v>60</v>
      </c>
      <c r="S142" t="s">
        <v>60</v>
      </c>
      <c r="T142">
        <v>43791.662951388898</v>
      </c>
      <c r="U142">
        <v>43777</v>
      </c>
      <c r="V142">
        <v>43782</v>
      </c>
      <c r="W142">
        <v>44446</v>
      </c>
      <c r="X142">
        <v>138600</v>
      </c>
      <c r="Y142" t="s">
        <v>1889</v>
      </c>
      <c r="Z142" t="s">
        <v>1889</v>
      </c>
      <c r="AA142">
        <v>3202</v>
      </c>
      <c r="AB142" t="s">
        <v>64</v>
      </c>
      <c r="AC142" t="s">
        <v>220</v>
      </c>
      <c r="AD142" t="s">
        <v>91</v>
      </c>
      <c r="AE142" t="s">
        <v>221</v>
      </c>
      <c r="AF142">
        <v>5292</v>
      </c>
      <c r="AG142" t="s">
        <v>68</v>
      </c>
      <c r="AH142" t="s">
        <v>64</v>
      </c>
      <c r="AI142" t="s">
        <v>1890</v>
      </c>
      <c r="AJ142" t="s">
        <v>68</v>
      </c>
      <c r="AK142" t="s">
        <v>70</v>
      </c>
    </row>
    <row r="143" spans="1:37" hidden="1">
      <c r="A143">
        <v>1</v>
      </c>
      <c r="B143" t="s">
        <v>51</v>
      </c>
      <c r="C143" t="s">
        <v>1891</v>
      </c>
      <c r="D143" t="s">
        <v>1892</v>
      </c>
      <c r="E143" t="s">
        <v>19</v>
      </c>
      <c r="F143" t="s">
        <v>1361</v>
      </c>
      <c r="G143" t="s">
        <v>1362</v>
      </c>
      <c r="H143" t="s">
        <v>1245</v>
      </c>
      <c r="I143" t="s">
        <v>57</v>
      </c>
      <c r="J143" t="s">
        <v>1893</v>
      </c>
      <c r="K143" t="s">
        <v>1894</v>
      </c>
      <c r="L143" t="s">
        <v>60</v>
      </c>
      <c r="M143" t="s">
        <v>60</v>
      </c>
      <c r="N143" t="s">
        <v>19</v>
      </c>
      <c r="P143" t="s">
        <v>1248</v>
      </c>
      <c r="Q143" t="s">
        <v>1249</v>
      </c>
      <c r="R143" t="s">
        <v>60</v>
      </c>
      <c r="S143" t="s">
        <v>60</v>
      </c>
      <c r="T143">
        <v>43791.662962962997</v>
      </c>
      <c r="U143">
        <v>43768</v>
      </c>
      <c r="V143">
        <v>43781</v>
      </c>
      <c r="W143">
        <v>44446</v>
      </c>
      <c r="X143">
        <v>92554</v>
      </c>
      <c r="Y143" t="s">
        <v>1364</v>
      </c>
      <c r="Z143" t="s">
        <v>1364</v>
      </c>
      <c r="AA143">
        <v>2603</v>
      </c>
      <c r="AB143" t="s">
        <v>643</v>
      </c>
      <c r="AC143" t="s">
        <v>1492</v>
      </c>
      <c r="AD143" t="s">
        <v>101</v>
      </c>
      <c r="AE143" t="s">
        <v>1493</v>
      </c>
      <c r="AF143">
        <v>11620</v>
      </c>
      <c r="AG143" t="s">
        <v>68</v>
      </c>
      <c r="AH143" t="s">
        <v>643</v>
      </c>
      <c r="AI143" t="s">
        <v>1365</v>
      </c>
      <c r="AJ143" t="s">
        <v>68</v>
      </c>
      <c r="AK143" t="s">
        <v>70</v>
      </c>
    </row>
    <row r="144" spans="1:37" hidden="1">
      <c r="A144">
        <v>1</v>
      </c>
      <c r="B144" t="s">
        <v>51</v>
      </c>
      <c r="C144" t="s">
        <v>1895</v>
      </c>
      <c r="D144" t="s">
        <v>1896</v>
      </c>
      <c r="E144" t="s">
        <v>19</v>
      </c>
      <c r="F144" t="s">
        <v>1897</v>
      </c>
      <c r="G144" t="s">
        <v>1898</v>
      </c>
      <c r="H144" t="s">
        <v>1245</v>
      </c>
      <c r="I144" t="s">
        <v>57</v>
      </c>
      <c r="J144" t="s">
        <v>1899</v>
      </c>
      <c r="K144" t="s">
        <v>1900</v>
      </c>
      <c r="L144" t="s">
        <v>60</v>
      </c>
      <c r="M144" t="s">
        <v>60</v>
      </c>
      <c r="N144" t="s">
        <v>19</v>
      </c>
      <c r="P144" t="s">
        <v>1248</v>
      </c>
      <c r="Q144" t="s">
        <v>1249</v>
      </c>
      <c r="R144" t="s">
        <v>60</v>
      </c>
      <c r="S144" t="s">
        <v>60</v>
      </c>
      <c r="T144">
        <v>43791.662962962997</v>
      </c>
      <c r="U144">
        <v>43770</v>
      </c>
      <c r="V144">
        <v>43780</v>
      </c>
      <c r="W144">
        <v>44446</v>
      </c>
      <c r="X144">
        <v>110000</v>
      </c>
      <c r="Y144" t="s">
        <v>1250</v>
      </c>
      <c r="Z144" t="s">
        <v>1250</v>
      </c>
      <c r="AA144">
        <v>6050</v>
      </c>
      <c r="AB144" t="s">
        <v>139</v>
      </c>
      <c r="AC144" t="s">
        <v>368</v>
      </c>
      <c r="AD144" t="s">
        <v>91</v>
      </c>
      <c r="AE144" t="s">
        <v>369</v>
      </c>
      <c r="AF144">
        <v>5627</v>
      </c>
      <c r="AG144" t="s">
        <v>68</v>
      </c>
      <c r="AH144" t="s">
        <v>139</v>
      </c>
      <c r="AI144" t="s">
        <v>861</v>
      </c>
      <c r="AJ144" t="s">
        <v>68</v>
      </c>
      <c r="AK144" t="s">
        <v>70</v>
      </c>
    </row>
    <row r="145" spans="1:37" hidden="1">
      <c r="A145">
        <v>1</v>
      </c>
      <c r="B145" t="s">
        <v>51</v>
      </c>
      <c r="C145" t="s">
        <v>1901</v>
      </c>
      <c r="D145" t="s">
        <v>1902</v>
      </c>
      <c r="E145" t="s">
        <v>19</v>
      </c>
      <c r="F145" t="s">
        <v>1903</v>
      </c>
      <c r="G145" t="s">
        <v>1904</v>
      </c>
      <c r="H145" t="s">
        <v>1245</v>
      </c>
      <c r="I145" t="s">
        <v>57</v>
      </c>
      <c r="J145" t="s">
        <v>1905</v>
      </c>
      <c r="K145" t="s">
        <v>1906</v>
      </c>
      <c r="L145" t="s">
        <v>60</v>
      </c>
      <c r="M145" t="s">
        <v>60</v>
      </c>
      <c r="N145" t="s">
        <v>19</v>
      </c>
      <c r="P145" t="s">
        <v>1248</v>
      </c>
      <c r="Q145" t="s">
        <v>1249</v>
      </c>
      <c r="R145" t="s">
        <v>60</v>
      </c>
      <c r="S145" t="s">
        <v>60</v>
      </c>
      <c r="T145">
        <v>43791.662974537001</v>
      </c>
      <c r="U145">
        <v>43780</v>
      </c>
      <c r="V145">
        <v>43783</v>
      </c>
      <c r="W145">
        <v>44446</v>
      </c>
      <c r="X145">
        <v>1485000</v>
      </c>
      <c r="Y145" t="s">
        <v>536</v>
      </c>
      <c r="Z145" t="s">
        <v>536</v>
      </c>
      <c r="AA145">
        <v>3143</v>
      </c>
      <c r="AB145" t="s">
        <v>64</v>
      </c>
      <c r="AC145" t="s">
        <v>368</v>
      </c>
      <c r="AD145" t="s">
        <v>91</v>
      </c>
      <c r="AE145" t="s">
        <v>369</v>
      </c>
      <c r="AF145">
        <v>5627</v>
      </c>
      <c r="AG145" t="s">
        <v>68</v>
      </c>
      <c r="AH145" t="s">
        <v>64</v>
      </c>
      <c r="AI145" t="s">
        <v>1907</v>
      </c>
      <c r="AJ145" t="s">
        <v>68</v>
      </c>
      <c r="AK145" t="s">
        <v>70</v>
      </c>
    </row>
    <row r="146" spans="1:37" hidden="1">
      <c r="A146">
        <v>1</v>
      </c>
      <c r="B146" t="s">
        <v>51</v>
      </c>
      <c r="C146" t="s">
        <v>1908</v>
      </c>
      <c r="D146" t="s">
        <v>1909</v>
      </c>
      <c r="E146" t="s">
        <v>1242</v>
      </c>
      <c r="F146" t="s">
        <v>1910</v>
      </c>
      <c r="G146" t="s">
        <v>1911</v>
      </c>
      <c r="H146" t="s">
        <v>1245</v>
      </c>
      <c r="I146" t="s">
        <v>57</v>
      </c>
      <c r="J146" t="s">
        <v>1246</v>
      </c>
      <c r="K146" t="s">
        <v>1912</v>
      </c>
      <c r="L146" t="s">
        <v>60</v>
      </c>
      <c r="M146" t="s">
        <v>60</v>
      </c>
      <c r="N146" t="s">
        <v>19</v>
      </c>
      <c r="P146" t="s">
        <v>1248</v>
      </c>
      <c r="Q146" t="s">
        <v>1249</v>
      </c>
      <c r="R146" t="s">
        <v>60</v>
      </c>
      <c r="S146" t="s">
        <v>60</v>
      </c>
      <c r="T146">
        <v>43791.662974537001</v>
      </c>
      <c r="U146">
        <v>43767</v>
      </c>
      <c r="V146">
        <v>43781</v>
      </c>
      <c r="W146">
        <v>44446</v>
      </c>
      <c r="X146">
        <v>491747.3</v>
      </c>
      <c r="Y146" t="s">
        <v>1342</v>
      </c>
      <c r="Z146" t="s">
        <v>1342</v>
      </c>
      <c r="AA146">
        <v>2075</v>
      </c>
      <c r="AB146" t="s">
        <v>79</v>
      </c>
      <c r="AC146" t="e">
        <f>VLOOKUP(AA146,[1]Sheet1!$C$11:'[1]Sheet1'!$I$17787,2,0)</f>
        <v>#REF!</v>
      </c>
      <c r="AD146" t="e">
        <f>VLOOKUP(AA146,[1]Sheet1!$C$11:'[1]Sheet1'!$I$17787,5,0)</f>
        <v>#REF!</v>
      </c>
      <c r="AE146" t="e">
        <f>VLOOKUP(AA146,[1]Sheet1!$C$11:'[1]Sheet1'!$I$17787,6,0)</f>
        <v>#REF!</v>
      </c>
      <c r="AF146" t="e">
        <f>VLOOKUP(AA146,[1]Sheet1!$C$11:'[1]Sheet1'!$I$17787,7,0)</f>
        <v>#REF!</v>
      </c>
      <c r="AG146" t="s">
        <v>68</v>
      </c>
      <c r="AH146" t="s">
        <v>79</v>
      </c>
      <c r="AI146" t="s">
        <v>1343</v>
      </c>
      <c r="AJ146" t="s">
        <v>68</v>
      </c>
      <c r="AK146" t="s">
        <v>70</v>
      </c>
    </row>
    <row r="147" spans="1:37" hidden="1">
      <c r="A147">
        <v>1</v>
      </c>
      <c r="B147" t="s">
        <v>51</v>
      </c>
      <c r="C147" t="s">
        <v>1913</v>
      </c>
      <c r="D147" t="s">
        <v>1914</v>
      </c>
      <c r="E147" t="s">
        <v>19</v>
      </c>
      <c r="F147" t="s">
        <v>1915</v>
      </c>
      <c r="G147" t="s">
        <v>1916</v>
      </c>
      <c r="H147" t="s">
        <v>1245</v>
      </c>
      <c r="I147" t="s">
        <v>57</v>
      </c>
      <c r="J147" t="s">
        <v>1246</v>
      </c>
      <c r="K147" t="s">
        <v>1917</v>
      </c>
      <c r="L147" t="s">
        <v>60</v>
      </c>
      <c r="M147" t="s">
        <v>60</v>
      </c>
      <c r="N147" t="s">
        <v>19</v>
      </c>
      <c r="P147" t="s">
        <v>1248</v>
      </c>
      <c r="Q147" t="s">
        <v>1249</v>
      </c>
      <c r="R147" t="s">
        <v>60</v>
      </c>
      <c r="S147" t="s">
        <v>60</v>
      </c>
      <c r="T147">
        <v>43791.6629861111</v>
      </c>
      <c r="U147">
        <v>43782</v>
      </c>
      <c r="V147">
        <v>43783</v>
      </c>
      <c r="W147">
        <v>44446</v>
      </c>
      <c r="X147">
        <v>495000</v>
      </c>
      <c r="Y147" t="s">
        <v>1405</v>
      </c>
      <c r="Z147" t="s">
        <v>1405</v>
      </c>
      <c r="AA147">
        <v>2026</v>
      </c>
      <c r="AB147" t="s">
        <v>79</v>
      </c>
      <c r="AC147" t="s">
        <v>1054</v>
      </c>
      <c r="AD147" t="s">
        <v>1055</v>
      </c>
      <c r="AE147" t="s">
        <v>1056</v>
      </c>
      <c r="AF147">
        <v>40640</v>
      </c>
      <c r="AG147" t="s">
        <v>68</v>
      </c>
      <c r="AH147" t="s">
        <v>79</v>
      </c>
      <c r="AI147" t="s">
        <v>506</v>
      </c>
      <c r="AJ147" t="s">
        <v>68</v>
      </c>
      <c r="AK147" t="s">
        <v>70</v>
      </c>
    </row>
    <row r="148" spans="1:37" hidden="1">
      <c r="A148">
        <v>1</v>
      </c>
      <c r="B148" t="s">
        <v>51</v>
      </c>
      <c r="C148" t="s">
        <v>1918</v>
      </c>
      <c r="D148" t="s">
        <v>1919</v>
      </c>
      <c r="E148" t="s">
        <v>19</v>
      </c>
      <c r="F148" t="s">
        <v>1920</v>
      </c>
      <c r="G148" t="s">
        <v>1921</v>
      </c>
      <c r="H148" t="s">
        <v>1245</v>
      </c>
      <c r="I148" t="s">
        <v>57</v>
      </c>
      <c r="J148" t="s">
        <v>1246</v>
      </c>
      <c r="K148" t="s">
        <v>1922</v>
      </c>
      <c r="L148" t="s">
        <v>60</v>
      </c>
      <c r="M148" t="s">
        <v>60</v>
      </c>
      <c r="N148" t="s">
        <v>19</v>
      </c>
      <c r="P148" t="s">
        <v>1248</v>
      </c>
      <c r="Q148" t="s">
        <v>1249</v>
      </c>
      <c r="R148" t="s">
        <v>60</v>
      </c>
      <c r="S148" t="s">
        <v>60</v>
      </c>
      <c r="T148">
        <v>43791.6640162037</v>
      </c>
      <c r="U148">
        <v>43770</v>
      </c>
      <c r="V148">
        <v>43783</v>
      </c>
      <c r="W148">
        <v>44446</v>
      </c>
      <c r="X148">
        <v>452206.7</v>
      </c>
      <c r="Y148" t="s">
        <v>1923</v>
      </c>
      <c r="Z148" t="s">
        <v>1923</v>
      </c>
      <c r="AA148">
        <v>2026</v>
      </c>
      <c r="AB148" t="s">
        <v>79</v>
      </c>
      <c r="AC148" t="s">
        <v>1274</v>
      </c>
      <c r="AD148" t="s">
        <v>91</v>
      </c>
      <c r="AE148" t="s">
        <v>1275</v>
      </c>
      <c r="AF148">
        <v>35405</v>
      </c>
      <c r="AG148" t="s">
        <v>68</v>
      </c>
      <c r="AH148" t="s">
        <v>79</v>
      </c>
      <c r="AI148" t="s">
        <v>506</v>
      </c>
      <c r="AJ148" t="s">
        <v>68</v>
      </c>
      <c r="AK148" t="s">
        <v>70</v>
      </c>
    </row>
    <row r="149" spans="1:37">
      <c r="A149">
        <v>1</v>
      </c>
      <c r="B149" t="s">
        <v>51</v>
      </c>
      <c r="C149" t="s">
        <v>1924</v>
      </c>
      <c r="D149" t="s">
        <v>1925</v>
      </c>
      <c r="E149" t="s">
        <v>19</v>
      </c>
      <c r="F149" t="s">
        <v>1926</v>
      </c>
      <c r="G149" t="s">
        <v>1927</v>
      </c>
      <c r="H149" t="s">
        <v>1245</v>
      </c>
      <c r="I149" t="s">
        <v>57</v>
      </c>
      <c r="J149" t="s">
        <v>1928</v>
      </c>
      <c r="K149" t="s">
        <v>1929</v>
      </c>
      <c r="L149" t="s">
        <v>60</v>
      </c>
      <c r="M149" t="s">
        <v>60</v>
      </c>
      <c r="N149" t="s">
        <v>19</v>
      </c>
      <c r="P149" t="s">
        <v>1248</v>
      </c>
      <c r="Q149" t="s">
        <v>1249</v>
      </c>
      <c r="R149" t="s">
        <v>60</v>
      </c>
      <c r="S149" t="s">
        <v>60</v>
      </c>
      <c r="T149">
        <v>43791.6640162037</v>
      </c>
      <c r="U149">
        <v>43768</v>
      </c>
      <c r="V149">
        <v>43776</v>
      </c>
      <c r="W149">
        <v>44446</v>
      </c>
      <c r="X149" s="2">
        <v>495000</v>
      </c>
      <c r="Y149" t="s">
        <v>1930</v>
      </c>
      <c r="Z149" t="s">
        <v>1930</v>
      </c>
      <c r="AA149">
        <v>2310</v>
      </c>
      <c r="AB149" t="s">
        <v>79</v>
      </c>
      <c r="AC149" t="s">
        <v>109</v>
      </c>
      <c r="AD149" t="s">
        <v>81</v>
      </c>
      <c r="AE149" t="s">
        <v>110</v>
      </c>
      <c r="AF149">
        <v>27724</v>
      </c>
      <c r="AG149" t="s">
        <v>68</v>
      </c>
      <c r="AH149" t="s">
        <v>79</v>
      </c>
      <c r="AI149" t="s">
        <v>1931</v>
      </c>
      <c r="AJ149" t="s">
        <v>68</v>
      </c>
      <c r="AK149" t="s">
        <v>70</v>
      </c>
    </row>
    <row r="150" spans="1:37" hidden="1">
      <c r="A150">
        <v>1</v>
      </c>
      <c r="B150" t="s">
        <v>51</v>
      </c>
      <c r="C150" t="s">
        <v>1932</v>
      </c>
      <c r="D150" t="s">
        <v>1933</v>
      </c>
      <c r="E150" t="s">
        <v>1242</v>
      </c>
      <c r="F150" t="s">
        <v>1934</v>
      </c>
      <c r="G150" t="s">
        <v>1935</v>
      </c>
      <c r="H150" t="s">
        <v>1245</v>
      </c>
      <c r="I150" t="s">
        <v>57</v>
      </c>
      <c r="J150" t="s">
        <v>1936</v>
      </c>
      <c r="K150" t="s">
        <v>1937</v>
      </c>
      <c r="L150" t="s">
        <v>60</v>
      </c>
      <c r="M150" t="s">
        <v>60</v>
      </c>
      <c r="N150" t="s">
        <v>19</v>
      </c>
      <c r="P150" t="s">
        <v>1248</v>
      </c>
      <c r="Q150" t="s">
        <v>1249</v>
      </c>
      <c r="R150" t="s">
        <v>60</v>
      </c>
      <c r="S150" t="s">
        <v>60</v>
      </c>
      <c r="T150">
        <v>43791.664027777799</v>
      </c>
      <c r="U150">
        <v>43781</v>
      </c>
      <c r="V150">
        <v>43782</v>
      </c>
      <c r="W150">
        <v>44446</v>
      </c>
      <c r="X150">
        <v>133650</v>
      </c>
      <c r="Y150" t="s">
        <v>1938</v>
      </c>
      <c r="Z150" t="s">
        <v>1939</v>
      </c>
      <c r="AA150">
        <v>3124</v>
      </c>
      <c r="AB150" t="s">
        <v>64</v>
      </c>
      <c r="AC150" t="s">
        <v>419</v>
      </c>
      <c r="AD150" t="s">
        <v>420</v>
      </c>
      <c r="AE150" t="s">
        <v>421</v>
      </c>
      <c r="AF150">
        <v>24514</v>
      </c>
      <c r="AG150" t="s">
        <v>68</v>
      </c>
      <c r="AH150" t="s">
        <v>64</v>
      </c>
      <c r="AI150" t="s">
        <v>1940</v>
      </c>
      <c r="AJ150" t="s">
        <v>68</v>
      </c>
      <c r="AK150" t="s">
        <v>70</v>
      </c>
    </row>
    <row r="151" spans="1:37" hidden="1">
      <c r="A151">
        <v>1</v>
      </c>
      <c r="B151" t="s">
        <v>51</v>
      </c>
      <c r="C151" t="s">
        <v>1941</v>
      </c>
      <c r="D151" t="s">
        <v>1942</v>
      </c>
      <c r="E151" t="s">
        <v>19</v>
      </c>
      <c r="F151" t="s">
        <v>1943</v>
      </c>
      <c r="G151" t="s">
        <v>1944</v>
      </c>
      <c r="H151" t="s">
        <v>1245</v>
      </c>
      <c r="I151" t="s">
        <v>57</v>
      </c>
      <c r="J151" t="s">
        <v>1945</v>
      </c>
      <c r="K151" t="s">
        <v>1946</v>
      </c>
      <c r="L151" t="s">
        <v>60</v>
      </c>
      <c r="M151" t="s">
        <v>60</v>
      </c>
      <c r="N151" t="s">
        <v>19</v>
      </c>
      <c r="P151" t="s">
        <v>1248</v>
      </c>
      <c r="Q151" t="s">
        <v>1249</v>
      </c>
      <c r="R151" t="s">
        <v>60</v>
      </c>
      <c r="S151" t="s">
        <v>60</v>
      </c>
      <c r="T151">
        <v>43791.664039351897</v>
      </c>
      <c r="U151">
        <v>43780</v>
      </c>
      <c r="V151">
        <v>43782</v>
      </c>
      <c r="W151">
        <v>44446</v>
      </c>
      <c r="X151">
        <v>140845.1</v>
      </c>
      <c r="Y151" t="s">
        <v>1947</v>
      </c>
      <c r="Z151" t="s">
        <v>1947</v>
      </c>
      <c r="AA151">
        <v>2550</v>
      </c>
      <c r="AB151" t="s">
        <v>79</v>
      </c>
      <c r="AC151" t="s">
        <v>1232</v>
      </c>
      <c r="AD151" t="s">
        <v>91</v>
      </c>
      <c r="AE151" t="s">
        <v>1233</v>
      </c>
      <c r="AF151">
        <v>17543</v>
      </c>
      <c r="AG151" t="s">
        <v>68</v>
      </c>
      <c r="AH151" t="s">
        <v>79</v>
      </c>
      <c r="AI151" t="s">
        <v>1948</v>
      </c>
      <c r="AJ151" t="s">
        <v>68</v>
      </c>
      <c r="AK151" t="s">
        <v>70</v>
      </c>
    </row>
    <row r="152" spans="1:37" hidden="1">
      <c r="A152">
        <v>1</v>
      </c>
      <c r="B152" t="s">
        <v>51</v>
      </c>
      <c r="C152" t="s">
        <v>1949</v>
      </c>
      <c r="D152" t="s">
        <v>1950</v>
      </c>
      <c r="E152" t="s">
        <v>19</v>
      </c>
      <c r="F152" t="s">
        <v>1951</v>
      </c>
      <c r="G152" t="s">
        <v>1952</v>
      </c>
      <c r="H152" t="s">
        <v>1245</v>
      </c>
      <c r="I152" t="s">
        <v>57</v>
      </c>
      <c r="J152" t="s">
        <v>1953</v>
      </c>
      <c r="K152" t="s">
        <v>1954</v>
      </c>
      <c r="L152" t="s">
        <v>60</v>
      </c>
      <c r="M152" t="s">
        <v>60</v>
      </c>
      <c r="N152" t="s">
        <v>19</v>
      </c>
      <c r="P152" t="s">
        <v>1248</v>
      </c>
      <c r="Q152" t="s">
        <v>1249</v>
      </c>
      <c r="R152" t="s">
        <v>60</v>
      </c>
      <c r="S152" t="s">
        <v>60</v>
      </c>
      <c r="T152">
        <v>43791.664039351897</v>
      </c>
      <c r="U152">
        <v>43782</v>
      </c>
      <c r="V152">
        <v>43783</v>
      </c>
      <c r="W152">
        <v>44446</v>
      </c>
      <c r="X152">
        <v>201386.9</v>
      </c>
      <c r="Y152" t="s">
        <v>1955</v>
      </c>
      <c r="Z152" t="s">
        <v>1955</v>
      </c>
      <c r="AA152">
        <v>6960</v>
      </c>
      <c r="AB152" t="s">
        <v>139</v>
      </c>
      <c r="AC152" t="s">
        <v>702</v>
      </c>
      <c r="AD152" t="s">
        <v>91</v>
      </c>
      <c r="AE152" t="s">
        <v>703</v>
      </c>
      <c r="AF152">
        <v>31244</v>
      </c>
      <c r="AG152" t="s">
        <v>68</v>
      </c>
      <c r="AH152" t="s">
        <v>139</v>
      </c>
      <c r="AI152" t="s">
        <v>1956</v>
      </c>
      <c r="AJ152" t="s">
        <v>68</v>
      </c>
      <c r="AK152" t="s">
        <v>70</v>
      </c>
    </row>
    <row r="153" spans="1:37" hidden="1">
      <c r="A153">
        <v>1</v>
      </c>
      <c r="B153" t="s">
        <v>51</v>
      </c>
      <c r="C153" t="s">
        <v>1957</v>
      </c>
      <c r="D153" t="s">
        <v>1958</v>
      </c>
      <c r="E153" t="s">
        <v>19</v>
      </c>
      <c r="F153" t="s">
        <v>1959</v>
      </c>
      <c r="G153" t="s">
        <v>1960</v>
      </c>
      <c r="H153" t="s">
        <v>1245</v>
      </c>
      <c r="I153" t="s">
        <v>57</v>
      </c>
      <c r="J153" t="s">
        <v>1961</v>
      </c>
      <c r="K153" t="s">
        <v>1962</v>
      </c>
      <c r="L153" t="s">
        <v>60</v>
      </c>
      <c r="M153" t="s">
        <v>60</v>
      </c>
      <c r="N153" t="s">
        <v>19</v>
      </c>
      <c r="P153" t="s">
        <v>1248</v>
      </c>
      <c r="Q153" t="s">
        <v>1249</v>
      </c>
      <c r="R153" t="s">
        <v>60</v>
      </c>
      <c r="S153" t="s">
        <v>60</v>
      </c>
      <c r="T153">
        <v>43791.664050925901</v>
      </c>
      <c r="U153">
        <v>43780</v>
      </c>
      <c r="V153">
        <v>43782</v>
      </c>
      <c r="W153">
        <v>44446</v>
      </c>
      <c r="X153">
        <v>119939.6</v>
      </c>
      <c r="Y153" t="s">
        <v>1963</v>
      </c>
      <c r="Z153" t="s">
        <v>1963</v>
      </c>
      <c r="AA153">
        <v>2150</v>
      </c>
      <c r="AB153" t="s">
        <v>79</v>
      </c>
      <c r="AC153" t="s">
        <v>157</v>
      </c>
      <c r="AD153" t="s">
        <v>66</v>
      </c>
      <c r="AE153" t="s">
        <v>158</v>
      </c>
      <c r="AF153">
        <v>27561</v>
      </c>
      <c r="AG153" t="s">
        <v>68</v>
      </c>
      <c r="AH153" t="s">
        <v>79</v>
      </c>
      <c r="AI153" t="s">
        <v>1964</v>
      </c>
      <c r="AJ153" t="s">
        <v>68</v>
      </c>
      <c r="AK153" t="s">
        <v>70</v>
      </c>
    </row>
    <row r="154" spans="1:37" hidden="1">
      <c r="A154">
        <v>1</v>
      </c>
      <c r="B154" t="s">
        <v>51</v>
      </c>
      <c r="C154" t="s">
        <v>1965</v>
      </c>
      <c r="D154" t="s">
        <v>1966</v>
      </c>
      <c r="E154" t="s">
        <v>19</v>
      </c>
      <c r="F154" t="s">
        <v>1967</v>
      </c>
      <c r="G154" t="s">
        <v>1968</v>
      </c>
      <c r="H154" t="s">
        <v>1245</v>
      </c>
      <c r="I154" t="s">
        <v>57</v>
      </c>
      <c r="J154" t="s">
        <v>1969</v>
      </c>
      <c r="K154" t="s">
        <v>1970</v>
      </c>
      <c r="L154" t="s">
        <v>60</v>
      </c>
      <c r="M154" t="s">
        <v>60</v>
      </c>
      <c r="N154" t="s">
        <v>19</v>
      </c>
      <c r="P154" t="s">
        <v>1248</v>
      </c>
      <c r="Q154" t="s">
        <v>1249</v>
      </c>
      <c r="R154" t="s">
        <v>60</v>
      </c>
      <c r="S154" t="s">
        <v>60</v>
      </c>
      <c r="T154">
        <v>43791.664050925901</v>
      </c>
      <c r="U154">
        <v>43776</v>
      </c>
      <c r="V154">
        <v>43779</v>
      </c>
      <c r="W154">
        <v>44446</v>
      </c>
      <c r="X154">
        <v>397541.1</v>
      </c>
      <c r="Y154" t="s">
        <v>1643</v>
      </c>
      <c r="Z154" t="s">
        <v>1643</v>
      </c>
      <c r="AA154">
        <v>3162</v>
      </c>
      <c r="AB154" t="s">
        <v>64</v>
      </c>
      <c r="AC154" t="s">
        <v>368</v>
      </c>
      <c r="AD154" t="s">
        <v>91</v>
      </c>
      <c r="AE154" t="s">
        <v>369</v>
      </c>
      <c r="AF154">
        <v>5627</v>
      </c>
      <c r="AG154" t="s">
        <v>68</v>
      </c>
      <c r="AH154" t="s">
        <v>64</v>
      </c>
      <c r="AI154" t="s">
        <v>69</v>
      </c>
      <c r="AJ154" t="s">
        <v>68</v>
      </c>
      <c r="AK154" t="s">
        <v>70</v>
      </c>
    </row>
    <row r="155" spans="1:37" hidden="1">
      <c r="A155">
        <v>1</v>
      </c>
      <c r="B155" t="s">
        <v>51</v>
      </c>
      <c r="C155" t="s">
        <v>1971</v>
      </c>
      <c r="D155" t="s">
        <v>1972</v>
      </c>
      <c r="E155" t="s">
        <v>19</v>
      </c>
      <c r="F155" t="s">
        <v>1973</v>
      </c>
      <c r="G155" t="s">
        <v>1974</v>
      </c>
      <c r="H155" t="s">
        <v>1245</v>
      </c>
      <c r="I155" t="s">
        <v>57</v>
      </c>
      <c r="J155" t="s">
        <v>1975</v>
      </c>
      <c r="K155" t="s">
        <v>1976</v>
      </c>
      <c r="L155" t="s">
        <v>60</v>
      </c>
      <c r="M155" t="s">
        <v>60</v>
      </c>
      <c r="N155" t="s">
        <v>19</v>
      </c>
      <c r="P155" t="s">
        <v>1248</v>
      </c>
      <c r="Q155" t="s">
        <v>1249</v>
      </c>
      <c r="R155" t="s">
        <v>60</v>
      </c>
      <c r="S155" t="s">
        <v>60</v>
      </c>
      <c r="T155">
        <v>43791.664050925901</v>
      </c>
      <c r="U155">
        <v>43767</v>
      </c>
      <c r="V155">
        <v>43777</v>
      </c>
      <c r="W155">
        <v>44446</v>
      </c>
      <c r="X155">
        <v>313454.90000000002</v>
      </c>
      <c r="Y155" t="s">
        <v>1319</v>
      </c>
      <c r="Z155" t="s">
        <v>1319</v>
      </c>
      <c r="AA155">
        <v>5000</v>
      </c>
      <c r="AB155" t="s">
        <v>156</v>
      </c>
      <c r="AC155" t="s">
        <v>148</v>
      </c>
      <c r="AD155" t="s">
        <v>66</v>
      </c>
      <c r="AE155" t="s">
        <v>149</v>
      </c>
      <c r="AF155">
        <v>21271</v>
      </c>
      <c r="AG155" t="s">
        <v>68</v>
      </c>
      <c r="AH155" t="s">
        <v>156</v>
      </c>
      <c r="AI155" t="s">
        <v>1322</v>
      </c>
      <c r="AJ155" t="s">
        <v>68</v>
      </c>
      <c r="AK155" t="s">
        <v>70</v>
      </c>
    </row>
    <row r="156" spans="1:37" hidden="1">
      <c r="A156">
        <v>1</v>
      </c>
      <c r="B156" t="s">
        <v>51</v>
      </c>
      <c r="C156" t="s">
        <v>1977</v>
      </c>
      <c r="D156" t="s">
        <v>1978</v>
      </c>
      <c r="E156" t="s">
        <v>19</v>
      </c>
      <c r="F156" t="s">
        <v>965</v>
      </c>
      <c r="G156" t="s">
        <v>966</v>
      </c>
      <c r="H156" t="s">
        <v>1245</v>
      </c>
      <c r="I156" t="s">
        <v>57</v>
      </c>
      <c r="J156" t="s">
        <v>1979</v>
      </c>
      <c r="K156" t="s">
        <v>1980</v>
      </c>
      <c r="L156" t="s">
        <v>60</v>
      </c>
      <c r="M156" t="s">
        <v>60</v>
      </c>
      <c r="N156" t="s">
        <v>19</v>
      </c>
      <c r="P156" t="s">
        <v>1248</v>
      </c>
      <c r="Q156" t="s">
        <v>1249</v>
      </c>
      <c r="R156" t="s">
        <v>60</v>
      </c>
      <c r="S156" t="s">
        <v>60</v>
      </c>
      <c r="T156">
        <v>43791.6640625</v>
      </c>
      <c r="U156">
        <v>43776</v>
      </c>
      <c r="V156">
        <v>43776</v>
      </c>
      <c r="W156">
        <v>44446</v>
      </c>
      <c r="X156">
        <v>290400</v>
      </c>
      <c r="Y156" t="s">
        <v>967</v>
      </c>
      <c r="Z156" t="s">
        <v>967</v>
      </c>
      <c r="AA156">
        <v>2089</v>
      </c>
      <c r="AB156" t="s">
        <v>79</v>
      </c>
      <c r="AC156" t="s">
        <v>811</v>
      </c>
      <c r="AD156" t="s">
        <v>101</v>
      </c>
      <c r="AE156" t="s">
        <v>812</v>
      </c>
      <c r="AF156">
        <v>6525</v>
      </c>
      <c r="AG156" t="s">
        <v>68</v>
      </c>
      <c r="AH156" t="s">
        <v>79</v>
      </c>
      <c r="AI156" t="s">
        <v>970</v>
      </c>
      <c r="AJ156" t="s">
        <v>68</v>
      </c>
      <c r="AK156" t="s">
        <v>70</v>
      </c>
    </row>
    <row r="157" spans="1:37" hidden="1">
      <c r="A157">
        <v>1</v>
      </c>
      <c r="B157" t="s">
        <v>51</v>
      </c>
      <c r="C157" t="s">
        <v>1981</v>
      </c>
      <c r="D157" t="s">
        <v>1982</v>
      </c>
      <c r="E157" t="s">
        <v>19</v>
      </c>
      <c r="F157" t="s">
        <v>1983</v>
      </c>
      <c r="G157" t="s">
        <v>1984</v>
      </c>
      <c r="H157" t="s">
        <v>1245</v>
      </c>
      <c r="I157" t="s">
        <v>57</v>
      </c>
      <c r="J157" t="s">
        <v>1985</v>
      </c>
      <c r="K157" t="s">
        <v>1986</v>
      </c>
      <c r="L157" t="s">
        <v>60</v>
      </c>
      <c r="M157" t="s">
        <v>60</v>
      </c>
      <c r="N157" t="s">
        <v>19</v>
      </c>
      <c r="P157" t="s">
        <v>1248</v>
      </c>
      <c r="Q157" t="s">
        <v>1249</v>
      </c>
      <c r="R157" t="s">
        <v>60</v>
      </c>
      <c r="S157" t="s">
        <v>60</v>
      </c>
      <c r="T157">
        <v>43791.6640625</v>
      </c>
      <c r="U157">
        <v>43767</v>
      </c>
      <c r="V157">
        <v>43782</v>
      </c>
      <c r="W157">
        <v>44446</v>
      </c>
      <c r="X157">
        <v>57200</v>
      </c>
      <c r="Y157" t="s">
        <v>1987</v>
      </c>
      <c r="Z157" t="s">
        <v>1987</v>
      </c>
      <c r="AA157">
        <v>2125</v>
      </c>
      <c r="AB157" t="s">
        <v>79</v>
      </c>
      <c r="AC157" t="s">
        <v>1988</v>
      </c>
      <c r="AD157" t="s">
        <v>91</v>
      </c>
      <c r="AE157" t="s">
        <v>1989</v>
      </c>
      <c r="AF157">
        <v>14257</v>
      </c>
      <c r="AG157" t="s">
        <v>68</v>
      </c>
      <c r="AH157" t="s">
        <v>79</v>
      </c>
      <c r="AI157" t="s">
        <v>1990</v>
      </c>
      <c r="AJ157" t="s">
        <v>68</v>
      </c>
      <c r="AK157" t="s">
        <v>70</v>
      </c>
    </row>
    <row r="158" spans="1:37" hidden="1">
      <c r="A158">
        <v>1</v>
      </c>
      <c r="B158" t="s">
        <v>51</v>
      </c>
      <c r="C158" t="s">
        <v>1991</v>
      </c>
      <c r="D158" t="s">
        <v>1992</v>
      </c>
      <c r="E158" t="s">
        <v>19</v>
      </c>
      <c r="F158" t="s">
        <v>1993</v>
      </c>
      <c r="G158" t="s">
        <v>1994</v>
      </c>
      <c r="H158" t="s">
        <v>1245</v>
      </c>
      <c r="I158" t="s">
        <v>57</v>
      </c>
      <c r="J158" t="s">
        <v>1995</v>
      </c>
      <c r="K158" t="s">
        <v>1996</v>
      </c>
      <c r="L158" t="s">
        <v>60</v>
      </c>
      <c r="M158" t="s">
        <v>60</v>
      </c>
      <c r="N158" t="s">
        <v>19</v>
      </c>
      <c r="P158" t="s">
        <v>1248</v>
      </c>
      <c r="Q158" t="s">
        <v>1249</v>
      </c>
      <c r="R158" t="s">
        <v>60</v>
      </c>
      <c r="S158" t="s">
        <v>60</v>
      </c>
      <c r="T158">
        <v>43791.664074074099</v>
      </c>
      <c r="U158">
        <v>43780</v>
      </c>
      <c r="V158">
        <v>43783</v>
      </c>
      <c r="W158">
        <v>44446</v>
      </c>
      <c r="X158">
        <v>434259.1</v>
      </c>
      <c r="Y158" t="s">
        <v>1997</v>
      </c>
      <c r="Z158" t="s">
        <v>1997</v>
      </c>
      <c r="AA158">
        <v>2035</v>
      </c>
      <c r="AB158" t="s">
        <v>79</v>
      </c>
      <c r="AC158" t="s">
        <v>1998</v>
      </c>
      <c r="AD158" t="s">
        <v>66</v>
      </c>
      <c r="AE158" t="s">
        <v>1999</v>
      </c>
      <c r="AF158">
        <v>29403</v>
      </c>
      <c r="AG158" t="s">
        <v>68</v>
      </c>
      <c r="AH158" t="s">
        <v>79</v>
      </c>
      <c r="AI158" t="s">
        <v>2000</v>
      </c>
      <c r="AJ158" t="s">
        <v>68</v>
      </c>
      <c r="AK158" t="s">
        <v>70</v>
      </c>
    </row>
    <row r="159" spans="1:37" hidden="1">
      <c r="A159">
        <v>1</v>
      </c>
      <c r="B159" t="s">
        <v>51</v>
      </c>
      <c r="C159" t="s">
        <v>2001</v>
      </c>
      <c r="D159" t="s">
        <v>2002</v>
      </c>
      <c r="E159" t="s">
        <v>19</v>
      </c>
      <c r="F159" t="s">
        <v>2003</v>
      </c>
      <c r="G159" t="s">
        <v>2004</v>
      </c>
      <c r="H159" t="s">
        <v>1245</v>
      </c>
      <c r="I159" t="s">
        <v>57</v>
      </c>
      <c r="J159" t="s">
        <v>2005</v>
      </c>
      <c r="K159" t="s">
        <v>2006</v>
      </c>
      <c r="L159" t="s">
        <v>60</v>
      </c>
      <c r="M159" t="s">
        <v>60</v>
      </c>
      <c r="N159" t="s">
        <v>19</v>
      </c>
      <c r="P159" t="s">
        <v>1248</v>
      </c>
      <c r="Q159" t="s">
        <v>1249</v>
      </c>
      <c r="R159" t="s">
        <v>60</v>
      </c>
      <c r="S159" t="s">
        <v>60</v>
      </c>
      <c r="T159">
        <v>43791.664074074099</v>
      </c>
      <c r="U159">
        <v>43769</v>
      </c>
      <c r="V159">
        <v>43781</v>
      </c>
      <c r="W159">
        <v>44446</v>
      </c>
      <c r="X159">
        <v>443928.1</v>
      </c>
      <c r="Y159" t="s">
        <v>2007</v>
      </c>
      <c r="Z159" t="s">
        <v>2007</v>
      </c>
      <c r="AA159">
        <v>2030</v>
      </c>
      <c r="AB159" t="s">
        <v>79</v>
      </c>
      <c r="AC159" t="s">
        <v>1274</v>
      </c>
      <c r="AD159" t="s">
        <v>91</v>
      </c>
      <c r="AE159" t="s">
        <v>1275</v>
      </c>
      <c r="AF159">
        <v>35405</v>
      </c>
      <c r="AG159" t="s">
        <v>68</v>
      </c>
      <c r="AH159" t="s">
        <v>79</v>
      </c>
      <c r="AI159" t="s">
        <v>2008</v>
      </c>
      <c r="AJ159" t="s">
        <v>68</v>
      </c>
      <c r="AK159" t="s">
        <v>70</v>
      </c>
    </row>
    <row r="160" spans="1:37" hidden="1">
      <c r="A160">
        <v>1</v>
      </c>
      <c r="B160" t="s">
        <v>51</v>
      </c>
      <c r="C160" t="s">
        <v>2009</v>
      </c>
      <c r="D160" t="s">
        <v>2010</v>
      </c>
      <c r="E160" t="s">
        <v>19</v>
      </c>
      <c r="F160" t="s">
        <v>2011</v>
      </c>
      <c r="G160" t="s">
        <v>2012</v>
      </c>
      <c r="H160" t="s">
        <v>1245</v>
      </c>
      <c r="I160" t="s">
        <v>57</v>
      </c>
      <c r="J160" t="s">
        <v>2013</v>
      </c>
      <c r="K160" t="s">
        <v>2014</v>
      </c>
      <c r="L160" t="s">
        <v>60</v>
      </c>
      <c r="M160" t="s">
        <v>60</v>
      </c>
      <c r="N160" t="s">
        <v>19</v>
      </c>
      <c r="P160" t="s">
        <v>1248</v>
      </c>
      <c r="Q160" t="s">
        <v>1249</v>
      </c>
      <c r="R160" t="s">
        <v>60</v>
      </c>
      <c r="S160" t="s">
        <v>60</v>
      </c>
      <c r="T160">
        <v>43791.664085648103</v>
      </c>
      <c r="U160">
        <v>43781</v>
      </c>
      <c r="V160">
        <v>43782</v>
      </c>
      <c r="W160">
        <v>44446</v>
      </c>
      <c r="X160">
        <v>353014.2</v>
      </c>
      <c r="Y160" t="s">
        <v>2015</v>
      </c>
      <c r="Z160" t="s">
        <v>2015</v>
      </c>
      <c r="AA160">
        <v>4215</v>
      </c>
      <c r="AB160" t="s">
        <v>99</v>
      </c>
      <c r="AC160" t="s">
        <v>148</v>
      </c>
      <c r="AD160" t="s">
        <v>66</v>
      </c>
      <c r="AE160" t="s">
        <v>149</v>
      </c>
      <c r="AF160">
        <v>21271</v>
      </c>
      <c r="AG160" t="s">
        <v>68</v>
      </c>
      <c r="AH160" t="s">
        <v>99</v>
      </c>
      <c r="AI160" t="s">
        <v>2013</v>
      </c>
      <c r="AJ160" t="s">
        <v>68</v>
      </c>
      <c r="AK160" t="s">
        <v>70</v>
      </c>
    </row>
    <row r="161" spans="1:37" hidden="1">
      <c r="A161">
        <v>1</v>
      </c>
      <c r="B161" t="s">
        <v>51</v>
      </c>
      <c r="C161" t="s">
        <v>2016</v>
      </c>
      <c r="D161" t="s">
        <v>2017</v>
      </c>
      <c r="E161" t="s">
        <v>19</v>
      </c>
      <c r="F161" t="s">
        <v>2018</v>
      </c>
      <c r="G161" t="s">
        <v>2019</v>
      </c>
      <c r="H161" t="s">
        <v>1245</v>
      </c>
      <c r="I161" t="s">
        <v>57</v>
      </c>
      <c r="J161" t="s">
        <v>2020</v>
      </c>
      <c r="K161" t="s">
        <v>2021</v>
      </c>
      <c r="L161" t="s">
        <v>60</v>
      </c>
      <c r="M161" t="s">
        <v>60</v>
      </c>
      <c r="N161" t="s">
        <v>19</v>
      </c>
      <c r="P161" t="s">
        <v>1248</v>
      </c>
      <c r="Q161" t="s">
        <v>1249</v>
      </c>
      <c r="R161" t="s">
        <v>60</v>
      </c>
      <c r="S161" t="s">
        <v>60</v>
      </c>
      <c r="T161">
        <v>43791.664085648103</v>
      </c>
      <c r="U161">
        <v>43783</v>
      </c>
      <c r="V161">
        <v>43784</v>
      </c>
      <c r="W161">
        <v>44446</v>
      </c>
      <c r="X161">
        <v>148500</v>
      </c>
      <c r="Y161" t="s">
        <v>2022</v>
      </c>
      <c r="Z161" t="s">
        <v>2022</v>
      </c>
      <c r="AA161">
        <v>2142</v>
      </c>
      <c r="AB161" t="s">
        <v>79</v>
      </c>
      <c r="AC161" t="s">
        <v>2023</v>
      </c>
      <c r="AD161" t="s">
        <v>91</v>
      </c>
      <c r="AE161" t="s">
        <v>2024</v>
      </c>
      <c r="AF161">
        <v>23790</v>
      </c>
      <c r="AG161" t="s">
        <v>68</v>
      </c>
      <c r="AH161" t="s">
        <v>79</v>
      </c>
      <c r="AI161" t="s">
        <v>2025</v>
      </c>
      <c r="AJ161" t="s">
        <v>68</v>
      </c>
      <c r="AK161" t="s">
        <v>70</v>
      </c>
    </row>
    <row r="162" spans="1:37" hidden="1">
      <c r="A162">
        <v>1</v>
      </c>
      <c r="B162" t="s">
        <v>51</v>
      </c>
      <c r="C162" t="s">
        <v>2026</v>
      </c>
      <c r="D162" t="s">
        <v>2027</v>
      </c>
      <c r="E162" t="s">
        <v>19</v>
      </c>
      <c r="F162" t="s">
        <v>2028</v>
      </c>
      <c r="G162" t="s">
        <v>2029</v>
      </c>
      <c r="H162" t="s">
        <v>1245</v>
      </c>
      <c r="I162" t="s">
        <v>57</v>
      </c>
      <c r="J162" t="s">
        <v>2030</v>
      </c>
      <c r="K162" t="s">
        <v>2031</v>
      </c>
      <c r="L162" t="s">
        <v>60</v>
      </c>
      <c r="M162" t="s">
        <v>60</v>
      </c>
      <c r="N162" t="s">
        <v>19</v>
      </c>
      <c r="P162" t="s">
        <v>1248</v>
      </c>
      <c r="Q162" t="s">
        <v>1249</v>
      </c>
      <c r="R162" t="s">
        <v>60</v>
      </c>
      <c r="S162" t="s">
        <v>60</v>
      </c>
      <c r="T162">
        <v>43791.664097222201</v>
      </c>
      <c r="U162">
        <v>43775</v>
      </c>
      <c r="V162">
        <v>43776</v>
      </c>
      <c r="W162">
        <v>44446</v>
      </c>
      <c r="X162">
        <v>110657.8</v>
      </c>
      <c r="Y162" t="s">
        <v>1786</v>
      </c>
      <c r="Z162" t="s">
        <v>1786</v>
      </c>
      <c r="AA162">
        <v>4113</v>
      </c>
      <c r="AB162" t="s">
        <v>99</v>
      </c>
      <c r="AC162" t="s">
        <v>1579</v>
      </c>
      <c r="AD162" t="s">
        <v>91</v>
      </c>
      <c r="AE162" t="s">
        <v>1580</v>
      </c>
      <c r="AF162">
        <v>6074</v>
      </c>
      <c r="AG162" t="s">
        <v>68</v>
      </c>
      <c r="AH162" t="s">
        <v>99</v>
      </c>
      <c r="AI162" t="s">
        <v>2032</v>
      </c>
      <c r="AJ162" t="s">
        <v>68</v>
      </c>
      <c r="AK162" t="s">
        <v>70</v>
      </c>
    </row>
    <row r="163" spans="1:37" hidden="1">
      <c r="A163">
        <v>1</v>
      </c>
      <c r="B163" t="s">
        <v>51</v>
      </c>
      <c r="C163" t="s">
        <v>2033</v>
      </c>
      <c r="D163" t="s">
        <v>2034</v>
      </c>
      <c r="E163" t="s">
        <v>19</v>
      </c>
      <c r="F163" t="s">
        <v>2035</v>
      </c>
      <c r="G163" t="s">
        <v>2036</v>
      </c>
      <c r="H163" t="s">
        <v>1245</v>
      </c>
      <c r="I163" t="s">
        <v>57</v>
      </c>
      <c r="J163" t="s">
        <v>2037</v>
      </c>
      <c r="K163" t="s">
        <v>2038</v>
      </c>
      <c r="L163" t="s">
        <v>60</v>
      </c>
      <c r="M163" t="s">
        <v>60</v>
      </c>
      <c r="N163" t="s">
        <v>19</v>
      </c>
      <c r="P163" t="s">
        <v>1248</v>
      </c>
      <c r="Q163" t="s">
        <v>1249</v>
      </c>
      <c r="R163" t="s">
        <v>60</v>
      </c>
      <c r="S163" t="s">
        <v>60</v>
      </c>
      <c r="T163">
        <v>43791.664097222201</v>
      </c>
      <c r="U163">
        <v>43770</v>
      </c>
      <c r="V163">
        <v>43777</v>
      </c>
      <c r="W163">
        <v>44446</v>
      </c>
      <c r="X163">
        <v>495000</v>
      </c>
      <c r="Y163" t="s">
        <v>1230</v>
      </c>
      <c r="Z163" t="s">
        <v>1230</v>
      </c>
      <c r="AA163">
        <v>2148</v>
      </c>
      <c r="AB163" t="s">
        <v>79</v>
      </c>
      <c r="AC163" t="s">
        <v>702</v>
      </c>
      <c r="AD163" t="s">
        <v>91</v>
      </c>
      <c r="AE163" t="s">
        <v>703</v>
      </c>
      <c r="AF163">
        <v>31244</v>
      </c>
      <c r="AG163" t="s">
        <v>68</v>
      </c>
      <c r="AH163" t="s">
        <v>79</v>
      </c>
      <c r="AI163" t="s">
        <v>1234</v>
      </c>
      <c r="AJ163" t="s">
        <v>68</v>
      </c>
      <c r="AK163" t="s">
        <v>70</v>
      </c>
    </row>
    <row r="164" spans="1:37" hidden="1">
      <c r="A164">
        <v>1</v>
      </c>
      <c r="B164" t="s">
        <v>51</v>
      </c>
      <c r="C164" t="s">
        <v>2039</v>
      </c>
      <c r="D164" t="s">
        <v>2040</v>
      </c>
      <c r="E164" t="s">
        <v>19</v>
      </c>
      <c r="F164" t="s">
        <v>2041</v>
      </c>
      <c r="G164" t="s">
        <v>2042</v>
      </c>
      <c r="H164" t="s">
        <v>1245</v>
      </c>
      <c r="I164" t="s">
        <v>57</v>
      </c>
      <c r="J164" t="s">
        <v>2043</v>
      </c>
      <c r="K164" t="s">
        <v>2044</v>
      </c>
      <c r="L164" t="s">
        <v>60</v>
      </c>
      <c r="M164" t="s">
        <v>60</v>
      </c>
      <c r="N164" t="s">
        <v>19</v>
      </c>
      <c r="P164" t="s">
        <v>1248</v>
      </c>
      <c r="Q164" t="s">
        <v>1249</v>
      </c>
      <c r="R164" t="s">
        <v>60</v>
      </c>
      <c r="S164" t="s">
        <v>60</v>
      </c>
      <c r="T164">
        <v>43791.6641087963</v>
      </c>
      <c r="U164">
        <v>43770</v>
      </c>
      <c r="V164">
        <v>43781</v>
      </c>
      <c r="W164">
        <v>44446</v>
      </c>
      <c r="X164">
        <v>404776.9</v>
      </c>
      <c r="Y164" t="s">
        <v>2045</v>
      </c>
      <c r="Z164" t="s">
        <v>2045</v>
      </c>
      <c r="AA164">
        <v>3184</v>
      </c>
      <c r="AB164" t="s">
        <v>64</v>
      </c>
      <c r="AC164" t="s">
        <v>487</v>
      </c>
      <c r="AD164" t="s">
        <v>91</v>
      </c>
      <c r="AE164" t="s">
        <v>488</v>
      </c>
      <c r="AF164">
        <v>5701</v>
      </c>
      <c r="AG164" t="s">
        <v>68</v>
      </c>
      <c r="AH164" t="s">
        <v>64</v>
      </c>
      <c r="AI164" t="s">
        <v>2046</v>
      </c>
      <c r="AJ164" t="s">
        <v>68</v>
      </c>
      <c r="AK164" t="s">
        <v>70</v>
      </c>
    </row>
    <row r="165" spans="1:37" hidden="1">
      <c r="A165">
        <v>1</v>
      </c>
      <c r="B165" t="s">
        <v>51</v>
      </c>
      <c r="C165" t="s">
        <v>2047</v>
      </c>
      <c r="D165" t="s">
        <v>2048</v>
      </c>
      <c r="E165" t="s">
        <v>19</v>
      </c>
      <c r="F165" t="s">
        <v>2049</v>
      </c>
      <c r="G165" t="s">
        <v>2050</v>
      </c>
      <c r="H165" t="s">
        <v>1245</v>
      </c>
      <c r="I165" t="s">
        <v>57</v>
      </c>
      <c r="J165" t="s">
        <v>2051</v>
      </c>
      <c r="K165" t="s">
        <v>2052</v>
      </c>
      <c r="L165" t="s">
        <v>60</v>
      </c>
      <c r="M165" t="s">
        <v>60</v>
      </c>
      <c r="N165" t="s">
        <v>19</v>
      </c>
      <c r="P165" t="s">
        <v>1248</v>
      </c>
      <c r="Q165" t="s">
        <v>1249</v>
      </c>
      <c r="R165" t="s">
        <v>60</v>
      </c>
      <c r="S165" t="s">
        <v>60</v>
      </c>
      <c r="T165">
        <v>43791.6641087963</v>
      </c>
      <c r="U165">
        <v>43782</v>
      </c>
      <c r="V165">
        <v>43783</v>
      </c>
      <c r="W165">
        <v>44446</v>
      </c>
      <c r="X165">
        <v>110000</v>
      </c>
      <c r="Y165" t="s">
        <v>761</v>
      </c>
      <c r="Z165" t="s">
        <v>761</v>
      </c>
      <c r="AA165">
        <v>1499</v>
      </c>
      <c r="AB165" t="s">
        <v>79</v>
      </c>
      <c r="AC165" t="s">
        <v>665</v>
      </c>
      <c r="AD165" t="s">
        <v>101</v>
      </c>
      <c r="AE165" t="s">
        <v>666</v>
      </c>
      <c r="AF165">
        <v>10033</v>
      </c>
      <c r="AG165" t="s">
        <v>68</v>
      </c>
      <c r="AH165" t="s">
        <v>79</v>
      </c>
      <c r="AI165" t="s">
        <v>762</v>
      </c>
      <c r="AJ165" t="s">
        <v>68</v>
      </c>
      <c r="AK165" t="s">
        <v>70</v>
      </c>
    </row>
    <row r="166" spans="1:37" hidden="1">
      <c r="A166">
        <v>1</v>
      </c>
      <c r="B166" t="s">
        <v>51</v>
      </c>
      <c r="C166" t="s">
        <v>2053</v>
      </c>
      <c r="D166" t="s">
        <v>2054</v>
      </c>
      <c r="E166" t="s">
        <v>19</v>
      </c>
      <c r="F166" t="s">
        <v>2055</v>
      </c>
      <c r="G166" t="s">
        <v>2056</v>
      </c>
      <c r="H166" t="s">
        <v>1245</v>
      </c>
      <c r="I166" t="s">
        <v>57</v>
      </c>
      <c r="J166" t="s">
        <v>2057</v>
      </c>
      <c r="K166" t="s">
        <v>2058</v>
      </c>
      <c r="L166" t="s">
        <v>60</v>
      </c>
      <c r="M166" t="s">
        <v>60</v>
      </c>
      <c r="N166" t="s">
        <v>19</v>
      </c>
      <c r="P166" t="s">
        <v>1248</v>
      </c>
      <c r="Q166" t="s">
        <v>1249</v>
      </c>
      <c r="R166" t="s">
        <v>60</v>
      </c>
      <c r="S166" t="s">
        <v>60</v>
      </c>
      <c r="T166">
        <v>43791.664120370398</v>
      </c>
      <c r="U166">
        <v>43780</v>
      </c>
      <c r="V166">
        <v>43782</v>
      </c>
      <c r="W166">
        <v>44446</v>
      </c>
      <c r="X166">
        <v>71500</v>
      </c>
      <c r="Y166" t="s">
        <v>2059</v>
      </c>
      <c r="Z166" t="s">
        <v>2059</v>
      </c>
      <c r="AA166">
        <v>4701</v>
      </c>
      <c r="AB166" t="s">
        <v>99</v>
      </c>
      <c r="AC166" t="s">
        <v>2060</v>
      </c>
      <c r="AD166" t="s">
        <v>101</v>
      </c>
      <c r="AE166" t="s">
        <v>2061</v>
      </c>
      <c r="AF166">
        <v>17065</v>
      </c>
      <c r="AG166" t="s">
        <v>68</v>
      </c>
      <c r="AH166" t="s">
        <v>99</v>
      </c>
      <c r="AI166" t="s">
        <v>584</v>
      </c>
      <c r="AJ166" t="s">
        <v>68</v>
      </c>
      <c r="AK166" t="s">
        <v>70</v>
      </c>
    </row>
    <row r="167" spans="1:37" hidden="1">
      <c r="A167">
        <v>1</v>
      </c>
      <c r="B167" t="s">
        <v>51</v>
      </c>
      <c r="C167" t="s">
        <v>2062</v>
      </c>
      <c r="D167" t="s">
        <v>2063</v>
      </c>
      <c r="E167" t="s">
        <v>19</v>
      </c>
      <c r="F167" t="s">
        <v>2064</v>
      </c>
      <c r="G167" t="s">
        <v>2065</v>
      </c>
      <c r="H167" t="s">
        <v>1245</v>
      </c>
      <c r="I167" t="s">
        <v>57</v>
      </c>
      <c r="J167" t="s">
        <v>2066</v>
      </c>
      <c r="K167" t="s">
        <v>2067</v>
      </c>
      <c r="L167" t="s">
        <v>60</v>
      </c>
      <c r="M167" t="s">
        <v>60</v>
      </c>
      <c r="N167" t="s">
        <v>19</v>
      </c>
      <c r="P167" t="s">
        <v>1248</v>
      </c>
      <c r="Q167" t="s">
        <v>1249</v>
      </c>
      <c r="R167" t="s">
        <v>60</v>
      </c>
      <c r="S167" t="s">
        <v>60</v>
      </c>
      <c r="T167">
        <v>43791.664120370398</v>
      </c>
      <c r="U167">
        <v>43769</v>
      </c>
      <c r="V167">
        <v>43779</v>
      </c>
      <c r="W167">
        <v>44446</v>
      </c>
      <c r="X167">
        <v>66154</v>
      </c>
      <c r="Y167" t="s">
        <v>2068</v>
      </c>
      <c r="Z167" t="s">
        <v>2068</v>
      </c>
      <c r="AA167">
        <v>4073</v>
      </c>
      <c r="AB167" t="s">
        <v>99</v>
      </c>
      <c r="AC167" t="s">
        <v>590</v>
      </c>
      <c r="AD167" t="s">
        <v>101</v>
      </c>
      <c r="AE167" t="s">
        <v>591</v>
      </c>
      <c r="AF167">
        <v>27562</v>
      </c>
      <c r="AG167" t="s">
        <v>68</v>
      </c>
      <c r="AH167" t="s">
        <v>99</v>
      </c>
      <c r="AI167" t="s">
        <v>2069</v>
      </c>
      <c r="AJ167" t="s">
        <v>68</v>
      </c>
      <c r="AK167" t="s">
        <v>70</v>
      </c>
    </row>
    <row r="168" spans="1:37" hidden="1">
      <c r="A168">
        <v>1</v>
      </c>
      <c r="B168" t="s">
        <v>51</v>
      </c>
      <c r="C168" t="s">
        <v>2070</v>
      </c>
      <c r="D168" t="s">
        <v>2071</v>
      </c>
      <c r="E168" t="s">
        <v>19</v>
      </c>
      <c r="F168" t="s">
        <v>2072</v>
      </c>
      <c r="G168" t="s">
        <v>2073</v>
      </c>
      <c r="H168" t="s">
        <v>1245</v>
      </c>
      <c r="I168" t="s">
        <v>57</v>
      </c>
      <c r="J168" t="s">
        <v>2074</v>
      </c>
      <c r="K168" t="s">
        <v>2075</v>
      </c>
      <c r="L168" t="s">
        <v>60</v>
      </c>
      <c r="M168" t="s">
        <v>60</v>
      </c>
      <c r="N168" t="s">
        <v>19</v>
      </c>
      <c r="P168" t="s">
        <v>1248</v>
      </c>
      <c r="Q168" t="s">
        <v>1249</v>
      </c>
      <c r="R168" t="s">
        <v>60</v>
      </c>
      <c r="S168" t="s">
        <v>60</v>
      </c>
      <c r="T168">
        <v>43791.664131944402</v>
      </c>
      <c r="U168">
        <v>43781</v>
      </c>
      <c r="V168">
        <v>43782</v>
      </c>
      <c r="W168">
        <v>44446</v>
      </c>
      <c r="X168">
        <v>495000</v>
      </c>
      <c r="Y168" t="s">
        <v>2076</v>
      </c>
      <c r="Z168" t="s">
        <v>2076</v>
      </c>
      <c r="AA168">
        <v>2196</v>
      </c>
      <c r="AB168" t="s">
        <v>79</v>
      </c>
      <c r="AC168" t="s">
        <v>179</v>
      </c>
      <c r="AD168" t="s">
        <v>101</v>
      </c>
      <c r="AE168" t="s">
        <v>180</v>
      </c>
      <c r="AF168">
        <v>41718</v>
      </c>
      <c r="AG168" t="s">
        <v>68</v>
      </c>
      <c r="AH168" t="s">
        <v>79</v>
      </c>
      <c r="AI168" t="s">
        <v>2077</v>
      </c>
      <c r="AJ168" t="s">
        <v>68</v>
      </c>
      <c r="AK168" t="s">
        <v>70</v>
      </c>
    </row>
    <row r="169" spans="1:37" hidden="1">
      <c r="A169">
        <v>1</v>
      </c>
      <c r="B169" t="s">
        <v>51</v>
      </c>
      <c r="C169" t="s">
        <v>2078</v>
      </c>
      <c r="D169" t="s">
        <v>2079</v>
      </c>
      <c r="E169" t="s">
        <v>19</v>
      </c>
      <c r="F169" t="s">
        <v>2080</v>
      </c>
      <c r="G169" t="s">
        <v>2081</v>
      </c>
      <c r="H169" t="s">
        <v>1245</v>
      </c>
      <c r="I169" t="s">
        <v>57</v>
      </c>
      <c r="J169" t="s">
        <v>2082</v>
      </c>
      <c r="K169" t="s">
        <v>2083</v>
      </c>
      <c r="L169" t="s">
        <v>60</v>
      </c>
      <c r="M169" t="s">
        <v>60</v>
      </c>
      <c r="N169" t="s">
        <v>19</v>
      </c>
      <c r="P169" t="s">
        <v>1248</v>
      </c>
      <c r="Q169" t="s">
        <v>1249</v>
      </c>
      <c r="R169" t="s">
        <v>60</v>
      </c>
      <c r="S169" t="s">
        <v>60</v>
      </c>
      <c r="T169">
        <v>43791.664131944402</v>
      </c>
      <c r="U169">
        <v>43770</v>
      </c>
      <c r="V169">
        <v>43781</v>
      </c>
      <c r="W169">
        <v>44446</v>
      </c>
      <c r="X169">
        <v>1474376.2</v>
      </c>
      <c r="Y169" t="s">
        <v>2084</v>
      </c>
      <c r="Z169" t="s">
        <v>2084</v>
      </c>
      <c r="AA169">
        <v>3051</v>
      </c>
      <c r="AB169" t="s">
        <v>64</v>
      </c>
      <c r="AC169" t="s">
        <v>1088</v>
      </c>
      <c r="AD169" t="s">
        <v>91</v>
      </c>
      <c r="AE169" t="s">
        <v>1089</v>
      </c>
      <c r="AF169">
        <v>3396</v>
      </c>
      <c r="AG169" t="s">
        <v>68</v>
      </c>
      <c r="AH169" t="s">
        <v>79</v>
      </c>
      <c r="AI169" t="s">
        <v>150</v>
      </c>
      <c r="AJ169" t="s">
        <v>68</v>
      </c>
      <c r="AK169" t="s">
        <v>70</v>
      </c>
    </row>
    <row r="170" spans="1:37" hidden="1">
      <c r="A170">
        <v>1</v>
      </c>
      <c r="B170" t="s">
        <v>51</v>
      </c>
      <c r="C170" t="s">
        <v>2085</v>
      </c>
      <c r="D170" t="s">
        <v>2086</v>
      </c>
      <c r="E170" t="s">
        <v>19</v>
      </c>
      <c r="F170" t="s">
        <v>2087</v>
      </c>
      <c r="G170" t="s">
        <v>2088</v>
      </c>
      <c r="H170" t="s">
        <v>1245</v>
      </c>
      <c r="I170" t="s">
        <v>57</v>
      </c>
      <c r="J170" t="s">
        <v>2089</v>
      </c>
      <c r="K170" t="s">
        <v>2090</v>
      </c>
      <c r="L170" t="s">
        <v>60</v>
      </c>
      <c r="M170" t="s">
        <v>60</v>
      </c>
      <c r="N170" t="s">
        <v>19</v>
      </c>
      <c r="P170" t="s">
        <v>1248</v>
      </c>
      <c r="Q170" t="s">
        <v>1249</v>
      </c>
      <c r="R170" t="s">
        <v>60</v>
      </c>
      <c r="S170" t="s">
        <v>60</v>
      </c>
      <c r="T170">
        <v>43791.664131944402</v>
      </c>
      <c r="U170">
        <v>43776</v>
      </c>
      <c r="V170">
        <v>43777</v>
      </c>
      <c r="W170">
        <v>44446</v>
      </c>
      <c r="X170">
        <v>87057.3</v>
      </c>
      <c r="Y170" t="s">
        <v>2091</v>
      </c>
      <c r="Z170" t="s">
        <v>2091</v>
      </c>
      <c r="AA170">
        <v>3149</v>
      </c>
      <c r="AB170" t="s">
        <v>64</v>
      </c>
      <c r="AC170" t="s">
        <v>652</v>
      </c>
      <c r="AD170" t="s">
        <v>91</v>
      </c>
      <c r="AE170" t="s">
        <v>653</v>
      </c>
      <c r="AF170">
        <v>28501</v>
      </c>
      <c r="AG170" t="s">
        <v>68</v>
      </c>
      <c r="AH170" t="s">
        <v>64</v>
      </c>
      <c r="AI170" t="s">
        <v>2092</v>
      </c>
      <c r="AJ170" t="s">
        <v>68</v>
      </c>
      <c r="AK170" t="s">
        <v>70</v>
      </c>
    </row>
    <row r="171" spans="1:37" hidden="1">
      <c r="A171">
        <v>1</v>
      </c>
      <c r="B171" t="s">
        <v>51</v>
      </c>
      <c r="C171" t="s">
        <v>2093</v>
      </c>
      <c r="D171" t="s">
        <v>2094</v>
      </c>
      <c r="E171" t="s">
        <v>19</v>
      </c>
      <c r="F171" t="s">
        <v>2095</v>
      </c>
      <c r="G171" t="s">
        <v>2096</v>
      </c>
      <c r="H171" t="s">
        <v>1245</v>
      </c>
      <c r="I171" t="s">
        <v>57</v>
      </c>
      <c r="J171" t="s">
        <v>2097</v>
      </c>
      <c r="K171" t="s">
        <v>2098</v>
      </c>
      <c r="L171" t="s">
        <v>60</v>
      </c>
      <c r="M171" t="s">
        <v>60</v>
      </c>
      <c r="N171" t="s">
        <v>19</v>
      </c>
      <c r="P171" t="s">
        <v>1248</v>
      </c>
      <c r="Q171" t="s">
        <v>1249</v>
      </c>
      <c r="R171" t="s">
        <v>60</v>
      </c>
      <c r="S171" t="s">
        <v>60</v>
      </c>
      <c r="T171">
        <v>43791.664143518501</v>
      </c>
      <c r="U171">
        <v>43777</v>
      </c>
      <c r="V171">
        <v>43780</v>
      </c>
      <c r="W171">
        <v>44446</v>
      </c>
      <c r="X171">
        <v>476664.1</v>
      </c>
      <c r="Y171" t="s">
        <v>1997</v>
      </c>
      <c r="Z171" t="s">
        <v>1997</v>
      </c>
      <c r="AA171">
        <v>2035</v>
      </c>
      <c r="AB171" t="s">
        <v>79</v>
      </c>
      <c r="AC171" t="s">
        <v>148</v>
      </c>
      <c r="AD171" t="s">
        <v>66</v>
      </c>
      <c r="AE171" t="s">
        <v>149</v>
      </c>
      <c r="AF171">
        <v>21271</v>
      </c>
      <c r="AG171" t="s">
        <v>68</v>
      </c>
      <c r="AH171" t="s">
        <v>79</v>
      </c>
      <c r="AI171" t="s">
        <v>2099</v>
      </c>
      <c r="AJ171" t="s">
        <v>68</v>
      </c>
      <c r="AK171" t="s">
        <v>70</v>
      </c>
    </row>
    <row r="172" spans="1:37">
      <c r="A172">
        <v>1</v>
      </c>
      <c r="B172" t="s">
        <v>51</v>
      </c>
      <c r="C172" t="s">
        <v>2100</v>
      </c>
      <c r="D172" t="s">
        <v>2101</v>
      </c>
      <c r="E172" t="s">
        <v>19</v>
      </c>
      <c r="F172" t="s">
        <v>2102</v>
      </c>
      <c r="G172" t="s">
        <v>2103</v>
      </c>
      <c r="H172" t="s">
        <v>1245</v>
      </c>
      <c r="I172" t="s">
        <v>57</v>
      </c>
      <c r="J172" t="s">
        <v>2104</v>
      </c>
      <c r="K172" t="s">
        <v>2105</v>
      </c>
      <c r="L172" t="s">
        <v>60</v>
      </c>
      <c r="M172" t="s">
        <v>60</v>
      </c>
      <c r="N172" t="s">
        <v>19</v>
      </c>
      <c r="P172" t="s">
        <v>1248</v>
      </c>
      <c r="Q172" t="s">
        <v>1249</v>
      </c>
      <c r="R172" t="s">
        <v>60</v>
      </c>
      <c r="S172" t="s">
        <v>60</v>
      </c>
      <c r="T172">
        <v>43791.664143518501</v>
      </c>
      <c r="U172">
        <v>43782</v>
      </c>
      <c r="V172">
        <v>43784</v>
      </c>
      <c r="W172">
        <v>44446</v>
      </c>
      <c r="X172" s="2">
        <v>247500</v>
      </c>
      <c r="Y172" t="s">
        <v>2106</v>
      </c>
      <c r="Z172" t="s">
        <v>2106</v>
      </c>
      <c r="AA172">
        <v>4701</v>
      </c>
      <c r="AB172" t="s">
        <v>99</v>
      </c>
      <c r="AC172" t="s">
        <v>302</v>
      </c>
      <c r="AD172" t="s">
        <v>81</v>
      </c>
      <c r="AE172" t="s">
        <v>303</v>
      </c>
      <c r="AF172">
        <v>31766</v>
      </c>
      <c r="AG172" t="s">
        <v>68</v>
      </c>
      <c r="AH172" t="s">
        <v>99</v>
      </c>
      <c r="AI172" t="s">
        <v>667</v>
      </c>
      <c r="AJ172" t="s">
        <v>68</v>
      </c>
      <c r="AK172" t="s">
        <v>70</v>
      </c>
    </row>
    <row r="173" spans="1:37">
      <c r="A173">
        <v>1</v>
      </c>
      <c r="B173" t="s">
        <v>51</v>
      </c>
      <c r="C173" t="s">
        <v>2107</v>
      </c>
      <c r="D173" t="s">
        <v>2108</v>
      </c>
      <c r="E173" t="s">
        <v>19</v>
      </c>
      <c r="F173" t="s">
        <v>2109</v>
      </c>
      <c r="G173" t="s">
        <v>2110</v>
      </c>
      <c r="H173" t="s">
        <v>1245</v>
      </c>
      <c r="I173" t="s">
        <v>57</v>
      </c>
      <c r="J173" t="s">
        <v>2111</v>
      </c>
      <c r="K173" t="s">
        <v>2112</v>
      </c>
      <c r="L173" t="s">
        <v>60</v>
      </c>
      <c r="M173" t="s">
        <v>60</v>
      </c>
      <c r="N173" t="s">
        <v>19</v>
      </c>
      <c r="P173" t="s">
        <v>1248</v>
      </c>
      <c r="Q173" t="s">
        <v>1249</v>
      </c>
      <c r="R173" t="s">
        <v>60</v>
      </c>
      <c r="S173" t="s">
        <v>60</v>
      </c>
      <c r="T173">
        <v>43791.6641550926</v>
      </c>
      <c r="U173">
        <v>43769</v>
      </c>
      <c r="V173">
        <v>43787</v>
      </c>
      <c r="W173">
        <v>44446</v>
      </c>
      <c r="X173" s="2">
        <v>990000</v>
      </c>
      <c r="Y173" t="s">
        <v>2113</v>
      </c>
      <c r="Z173" t="s">
        <v>2113</v>
      </c>
      <c r="AA173">
        <v>3171</v>
      </c>
      <c r="AB173" t="s">
        <v>64</v>
      </c>
      <c r="AC173" t="s">
        <v>302</v>
      </c>
      <c r="AD173" t="s">
        <v>81</v>
      </c>
      <c r="AE173" t="s">
        <v>303</v>
      </c>
      <c r="AF173">
        <v>31766</v>
      </c>
      <c r="AG173" t="s">
        <v>68</v>
      </c>
      <c r="AH173" t="s">
        <v>64</v>
      </c>
      <c r="AI173" t="s">
        <v>2114</v>
      </c>
      <c r="AJ173" t="s">
        <v>68</v>
      </c>
      <c r="AK173" t="s">
        <v>70</v>
      </c>
    </row>
    <row r="174" spans="1:37" hidden="1">
      <c r="A174">
        <v>1</v>
      </c>
      <c r="B174" t="s">
        <v>51</v>
      </c>
      <c r="C174" t="s">
        <v>2115</v>
      </c>
      <c r="D174" t="s">
        <v>2116</v>
      </c>
      <c r="E174" t="s">
        <v>19</v>
      </c>
      <c r="F174" t="s">
        <v>2117</v>
      </c>
      <c r="G174" t="s">
        <v>2118</v>
      </c>
      <c r="H174" t="s">
        <v>1245</v>
      </c>
      <c r="I174" t="s">
        <v>57</v>
      </c>
      <c r="J174" t="s">
        <v>1246</v>
      </c>
      <c r="K174" t="s">
        <v>2119</v>
      </c>
      <c r="L174" t="s">
        <v>60</v>
      </c>
      <c r="M174" t="s">
        <v>60</v>
      </c>
      <c r="N174" t="s">
        <v>19</v>
      </c>
      <c r="P174" t="s">
        <v>1248</v>
      </c>
      <c r="Q174" t="s">
        <v>1249</v>
      </c>
      <c r="R174" t="s">
        <v>60</v>
      </c>
      <c r="S174" t="s">
        <v>60</v>
      </c>
      <c r="T174">
        <v>43791.6641550926</v>
      </c>
      <c r="U174">
        <v>43777</v>
      </c>
      <c r="V174">
        <v>43782</v>
      </c>
      <c r="W174">
        <v>44446</v>
      </c>
      <c r="X174">
        <v>990000</v>
      </c>
      <c r="Y174" t="s">
        <v>2120</v>
      </c>
      <c r="Z174" t="s">
        <v>2120</v>
      </c>
      <c r="AA174">
        <v>6059</v>
      </c>
      <c r="AB174" t="s">
        <v>139</v>
      </c>
      <c r="AC174" t="s">
        <v>148</v>
      </c>
      <c r="AD174" t="s">
        <v>66</v>
      </c>
      <c r="AE174" t="s">
        <v>149</v>
      </c>
      <c r="AF174">
        <v>21271</v>
      </c>
      <c r="AG174" t="s">
        <v>68</v>
      </c>
      <c r="AH174" t="s">
        <v>139</v>
      </c>
      <c r="AI174" t="s">
        <v>1336</v>
      </c>
      <c r="AJ174" t="s">
        <v>68</v>
      </c>
      <c r="AK174" t="s">
        <v>70</v>
      </c>
    </row>
    <row r="175" spans="1:37" hidden="1">
      <c r="A175">
        <v>1</v>
      </c>
      <c r="B175" t="s">
        <v>51</v>
      </c>
      <c r="C175" t="s">
        <v>2121</v>
      </c>
      <c r="D175" t="s">
        <v>2122</v>
      </c>
      <c r="E175" t="s">
        <v>19</v>
      </c>
      <c r="F175" t="s">
        <v>2123</v>
      </c>
      <c r="G175" t="s">
        <v>2124</v>
      </c>
      <c r="H175" t="s">
        <v>1245</v>
      </c>
      <c r="I175" t="s">
        <v>57</v>
      </c>
      <c r="J175" t="s">
        <v>1259</v>
      </c>
      <c r="K175" t="s">
        <v>2125</v>
      </c>
      <c r="L175" t="s">
        <v>60</v>
      </c>
      <c r="M175" t="s">
        <v>60</v>
      </c>
      <c r="N175" t="s">
        <v>19</v>
      </c>
      <c r="P175" t="s">
        <v>1248</v>
      </c>
      <c r="Q175" t="s">
        <v>1249</v>
      </c>
      <c r="R175" t="s">
        <v>60</v>
      </c>
      <c r="S175" t="s">
        <v>60</v>
      </c>
      <c r="T175">
        <v>43816.662222222199</v>
      </c>
      <c r="U175">
        <v>43803</v>
      </c>
      <c r="V175">
        <v>43811</v>
      </c>
      <c r="W175">
        <v>44446</v>
      </c>
      <c r="X175">
        <v>84535</v>
      </c>
      <c r="Y175" t="s">
        <v>2126</v>
      </c>
      <c r="Z175" t="s">
        <v>2126</v>
      </c>
      <c r="AA175">
        <v>2607</v>
      </c>
      <c r="AB175" t="s">
        <v>643</v>
      </c>
      <c r="AC175" t="s">
        <v>2127</v>
      </c>
      <c r="AD175" t="s">
        <v>91</v>
      </c>
      <c r="AE175" t="s">
        <v>2128</v>
      </c>
      <c r="AF175">
        <v>39765</v>
      </c>
      <c r="AG175" t="s">
        <v>68</v>
      </c>
      <c r="AH175" t="s">
        <v>643</v>
      </c>
      <c r="AI175" t="s">
        <v>2129</v>
      </c>
      <c r="AJ175" t="s">
        <v>68</v>
      </c>
      <c r="AK175" t="s">
        <v>70</v>
      </c>
    </row>
    <row r="176" spans="1:37" hidden="1">
      <c r="A176">
        <v>1</v>
      </c>
      <c r="B176" t="s">
        <v>51</v>
      </c>
      <c r="C176" t="s">
        <v>2130</v>
      </c>
      <c r="D176" t="s">
        <v>2131</v>
      </c>
      <c r="E176" t="s">
        <v>19</v>
      </c>
      <c r="F176" t="s">
        <v>2132</v>
      </c>
      <c r="G176" t="s">
        <v>2133</v>
      </c>
      <c r="H176" t="s">
        <v>1245</v>
      </c>
      <c r="I176" t="s">
        <v>57</v>
      </c>
      <c r="J176" t="s">
        <v>1259</v>
      </c>
      <c r="K176" t="s">
        <v>2134</v>
      </c>
      <c r="L176" t="s">
        <v>60</v>
      </c>
      <c r="M176" t="s">
        <v>60</v>
      </c>
      <c r="N176" t="s">
        <v>19</v>
      </c>
      <c r="P176" t="s">
        <v>1248</v>
      </c>
      <c r="Q176" t="s">
        <v>1249</v>
      </c>
      <c r="R176" t="s">
        <v>60</v>
      </c>
      <c r="S176" t="s">
        <v>60</v>
      </c>
      <c r="T176">
        <v>43816.662222222199</v>
      </c>
      <c r="U176">
        <v>43801</v>
      </c>
      <c r="V176">
        <v>43811</v>
      </c>
      <c r="W176">
        <v>44446</v>
      </c>
      <c r="X176">
        <v>466527.6</v>
      </c>
      <c r="Y176" t="s">
        <v>2135</v>
      </c>
      <c r="Z176" t="s">
        <v>2135</v>
      </c>
      <c r="AA176">
        <v>2217</v>
      </c>
      <c r="AB176" t="s">
        <v>79</v>
      </c>
      <c r="AC176" t="s">
        <v>644</v>
      </c>
      <c r="AD176" t="s">
        <v>91</v>
      </c>
      <c r="AE176" t="s">
        <v>645</v>
      </c>
      <c r="AF176">
        <v>29519</v>
      </c>
      <c r="AG176" t="s">
        <v>68</v>
      </c>
      <c r="AH176" t="s">
        <v>79</v>
      </c>
      <c r="AI176" t="s">
        <v>2136</v>
      </c>
      <c r="AJ176" t="s">
        <v>68</v>
      </c>
      <c r="AK176" t="s">
        <v>70</v>
      </c>
    </row>
    <row r="177" spans="1:37" hidden="1">
      <c r="A177">
        <v>1</v>
      </c>
      <c r="B177" t="s">
        <v>51</v>
      </c>
      <c r="C177" t="s">
        <v>2137</v>
      </c>
      <c r="D177" t="s">
        <v>2138</v>
      </c>
      <c r="E177" t="s">
        <v>19</v>
      </c>
      <c r="F177" t="s">
        <v>2139</v>
      </c>
      <c r="G177" t="s">
        <v>2140</v>
      </c>
      <c r="H177" t="s">
        <v>1245</v>
      </c>
      <c r="I177" t="s">
        <v>57</v>
      </c>
      <c r="J177" t="s">
        <v>1259</v>
      </c>
      <c r="K177" t="s">
        <v>2141</v>
      </c>
      <c r="L177" t="s">
        <v>60</v>
      </c>
      <c r="M177" t="s">
        <v>60</v>
      </c>
      <c r="N177" t="s">
        <v>19</v>
      </c>
      <c r="P177" t="s">
        <v>1248</v>
      </c>
      <c r="Q177" t="s">
        <v>1249</v>
      </c>
      <c r="R177" t="s">
        <v>60</v>
      </c>
      <c r="S177" t="s">
        <v>60</v>
      </c>
      <c r="T177">
        <v>43816.662222222199</v>
      </c>
      <c r="U177">
        <v>43809</v>
      </c>
      <c r="V177">
        <v>43810</v>
      </c>
      <c r="W177">
        <v>44446</v>
      </c>
      <c r="X177">
        <v>182187.5</v>
      </c>
      <c r="Y177" t="s">
        <v>2142</v>
      </c>
      <c r="Z177" t="s">
        <v>2142</v>
      </c>
      <c r="AA177">
        <v>4061</v>
      </c>
      <c r="AB177" t="s">
        <v>99</v>
      </c>
      <c r="AC177" t="s">
        <v>1054</v>
      </c>
      <c r="AD177" t="s">
        <v>1055</v>
      </c>
      <c r="AE177" t="s">
        <v>1056</v>
      </c>
      <c r="AF177">
        <v>40640</v>
      </c>
      <c r="AG177" t="s">
        <v>68</v>
      </c>
      <c r="AH177" t="s">
        <v>99</v>
      </c>
      <c r="AI177" t="s">
        <v>2143</v>
      </c>
      <c r="AJ177" t="s">
        <v>68</v>
      </c>
      <c r="AK177" t="s">
        <v>70</v>
      </c>
    </row>
    <row r="178" spans="1:37" hidden="1">
      <c r="A178">
        <v>1</v>
      </c>
      <c r="B178" t="s">
        <v>51</v>
      </c>
      <c r="C178" t="s">
        <v>2144</v>
      </c>
      <c r="D178" t="s">
        <v>2145</v>
      </c>
      <c r="E178" t="s">
        <v>19</v>
      </c>
      <c r="F178" t="s">
        <v>2146</v>
      </c>
      <c r="G178" t="s">
        <v>2147</v>
      </c>
      <c r="H178" t="s">
        <v>1245</v>
      </c>
      <c r="I178" t="s">
        <v>57</v>
      </c>
      <c r="J178" t="s">
        <v>1259</v>
      </c>
      <c r="K178" t="s">
        <v>2148</v>
      </c>
      <c r="L178" t="s">
        <v>60</v>
      </c>
      <c r="M178" t="s">
        <v>60</v>
      </c>
      <c r="N178" t="s">
        <v>19</v>
      </c>
      <c r="P178" t="s">
        <v>1248</v>
      </c>
      <c r="Q178" t="s">
        <v>1249</v>
      </c>
      <c r="R178" t="s">
        <v>60</v>
      </c>
      <c r="S178" t="s">
        <v>60</v>
      </c>
      <c r="T178">
        <v>43816.662233796298</v>
      </c>
      <c r="U178">
        <v>43789</v>
      </c>
      <c r="V178">
        <v>43789</v>
      </c>
      <c r="W178">
        <v>44446</v>
      </c>
      <c r="X178">
        <v>106774.8</v>
      </c>
      <c r="Y178" t="s">
        <v>2149</v>
      </c>
      <c r="Z178" t="s">
        <v>2149</v>
      </c>
      <c r="AA178">
        <v>3183</v>
      </c>
      <c r="AB178" t="s">
        <v>64</v>
      </c>
      <c r="AC178" t="s">
        <v>2150</v>
      </c>
      <c r="AD178" t="s">
        <v>91</v>
      </c>
      <c r="AE178" t="s">
        <v>2151</v>
      </c>
      <c r="AF178">
        <v>20392</v>
      </c>
      <c r="AG178" t="s">
        <v>68</v>
      </c>
      <c r="AH178" t="s">
        <v>64</v>
      </c>
      <c r="AI178" t="s">
        <v>715</v>
      </c>
      <c r="AJ178" t="s">
        <v>68</v>
      </c>
      <c r="AK178" t="s">
        <v>70</v>
      </c>
    </row>
    <row r="179" spans="1:37" hidden="1">
      <c r="A179">
        <v>1</v>
      </c>
      <c r="B179" t="s">
        <v>51</v>
      </c>
      <c r="C179" t="s">
        <v>2152</v>
      </c>
      <c r="D179" t="s">
        <v>2153</v>
      </c>
      <c r="E179" t="s">
        <v>19</v>
      </c>
      <c r="F179" t="s">
        <v>2154</v>
      </c>
      <c r="G179" t="s">
        <v>2155</v>
      </c>
      <c r="H179" t="s">
        <v>1245</v>
      </c>
      <c r="I179" t="s">
        <v>57</v>
      </c>
      <c r="J179" t="s">
        <v>1259</v>
      </c>
      <c r="K179" t="s">
        <v>2156</v>
      </c>
      <c r="L179" t="s">
        <v>60</v>
      </c>
      <c r="M179" t="s">
        <v>60</v>
      </c>
      <c r="N179" t="s">
        <v>19</v>
      </c>
      <c r="P179" t="s">
        <v>1248</v>
      </c>
      <c r="Q179" t="s">
        <v>1249</v>
      </c>
      <c r="R179" t="s">
        <v>60</v>
      </c>
      <c r="S179" t="s">
        <v>60</v>
      </c>
      <c r="T179">
        <v>43816.662233796298</v>
      </c>
      <c r="U179">
        <v>43763</v>
      </c>
      <c r="V179">
        <v>43810</v>
      </c>
      <c r="W179">
        <v>44446</v>
      </c>
      <c r="X179">
        <v>122068</v>
      </c>
      <c r="Y179" t="s">
        <v>2157</v>
      </c>
      <c r="Z179" t="s">
        <v>2157</v>
      </c>
      <c r="AA179">
        <v>800</v>
      </c>
      <c r="AB179" t="s">
        <v>219</v>
      </c>
      <c r="AC179" t="s">
        <v>644</v>
      </c>
      <c r="AD179" t="s">
        <v>91</v>
      </c>
      <c r="AE179" t="s">
        <v>645</v>
      </c>
      <c r="AF179">
        <v>29519</v>
      </c>
      <c r="AG179" t="s">
        <v>68</v>
      </c>
      <c r="AH179" t="s">
        <v>219</v>
      </c>
      <c r="AI179" t="s">
        <v>222</v>
      </c>
      <c r="AJ179" t="s">
        <v>68</v>
      </c>
      <c r="AK179" t="s">
        <v>70</v>
      </c>
    </row>
    <row r="180" spans="1:37" hidden="1">
      <c r="A180">
        <v>1</v>
      </c>
      <c r="B180" t="s">
        <v>51</v>
      </c>
      <c r="C180" t="s">
        <v>2158</v>
      </c>
      <c r="D180" t="s">
        <v>2159</v>
      </c>
      <c r="E180" t="s">
        <v>19</v>
      </c>
      <c r="F180" t="s">
        <v>2160</v>
      </c>
      <c r="G180" t="s">
        <v>2161</v>
      </c>
      <c r="H180" t="s">
        <v>1245</v>
      </c>
      <c r="I180" t="s">
        <v>57</v>
      </c>
      <c r="J180" t="s">
        <v>1259</v>
      </c>
      <c r="K180" t="s">
        <v>2162</v>
      </c>
      <c r="L180" t="s">
        <v>60</v>
      </c>
      <c r="M180" t="s">
        <v>60</v>
      </c>
      <c r="N180" t="s">
        <v>19</v>
      </c>
      <c r="P180" t="s">
        <v>1248</v>
      </c>
      <c r="Q180" t="s">
        <v>1249</v>
      </c>
      <c r="R180" t="s">
        <v>60</v>
      </c>
      <c r="S180" t="s">
        <v>60</v>
      </c>
      <c r="T180">
        <v>43816.662245370397</v>
      </c>
      <c r="U180">
        <v>43803</v>
      </c>
      <c r="V180">
        <v>43809</v>
      </c>
      <c r="W180">
        <v>44446</v>
      </c>
      <c r="X180">
        <v>135000</v>
      </c>
      <c r="Y180" t="s">
        <v>1266</v>
      </c>
      <c r="Z180" t="s">
        <v>2163</v>
      </c>
      <c r="AA180">
        <v>4119</v>
      </c>
      <c r="AB180" t="s">
        <v>99</v>
      </c>
      <c r="AC180" t="s">
        <v>702</v>
      </c>
      <c r="AD180" t="s">
        <v>91</v>
      </c>
      <c r="AE180" t="s">
        <v>703</v>
      </c>
      <c r="AF180">
        <v>31244</v>
      </c>
      <c r="AG180" t="s">
        <v>68</v>
      </c>
      <c r="AH180" t="s">
        <v>99</v>
      </c>
      <c r="AI180" t="s">
        <v>422</v>
      </c>
      <c r="AJ180" t="s">
        <v>68</v>
      </c>
      <c r="AK180" t="s">
        <v>70</v>
      </c>
    </row>
    <row r="181" spans="1:37" hidden="1">
      <c r="A181">
        <v>1</v>
      </c>
      <c r="B181" t="s">
        <v>51</v>
      </c>
      <c r="C181" t="s">
        <v>2164</v>
      </c>
      <c r="D181" t="s">
        <v>2165</v>
      </c>
      <c r="E181" t="s">
        <v>19</v>
      </c>
      <c r="F181" t="s">
        <v>2166</v>
      </c>
      <c r="G181" t="s">
        <v>2167</v>
      </c>
      <c r="H181" t="s">
        <v>1245</v>
      </c>
      <c r="I181" t="s">
        <v>57</v>
      </c>
      <c r="J181" t="s">
        <v>1259</v>
      </c>
      <c r="K181" t="s">
        <v>2168</v>
      </c>
      <c r="L181" t="s">
        <v>60</v>
      </c>
      <c r="M181" t="s">
        <v>60</v>
      </c>
      <c r="N181" t="s">
        <v>19</v>
      </c>
      <c r="P181" t="s">
        <v>1248</v>
      </c>
      <c r="Q181" t="s">
        <v>1249</v>
      </c>
      <c r="R181" t="s">
        <v>60</v>
      </c>
      <c r="S181" t="s">
        <v>60</v>
      </c>
      <c r="T181">
        <v>43816.662245370397</v>
      </c>
      <c r="U181">
        <v>43809</v>
      </c>
      <c r="V181">
        <v>43810</v>
      </c>
      <c r="W181">
        <v>44446</v>
      </c>
      <c r="X181">
        <v>194881.5</v>
      </c>
      <c r="Y181" t="s">
        <v>2169</v>
      </c>
      <c r="Z181" t="s">
        <v>2169</v>
      </c>
      <c r="AA181">
        <v>5038</v>
      </c>
      <c r="AB181" t="s">
        <v>156</v>
      </c>
      <c r="AC181" t="s">
        <v>721</v>
      </c>
      <c r="AD181" t="s">
        <v>66</v>
      </c>
      <c r="AE181" t="s">
        <v>722</v>
      </c>
      <c r="AF181">
        <v>7800</v>
      </c>
      <c r="AG181" t="s">
        <v>68</v>
      </c>
      <c r="AH181" t="s">
        <v>156</v>
      </c>
      <c r="AI181" t="s">
        <v>2170</v>
      </c>
      <c r="AJ181" t="s">
        <v>68</v>
      </c>
      <c r="AK181" t="s">
        <v>70</v>
      </c>
    </row>
    <row r="182" spans="1:37" hidden="1">
      <c r="A182">
        <v>1</v>
      </c>
      <c r="B182" t="s">
        <v>51</v>
      </c>
      <c r="C182" t="s">
        <v>2171</v>
      </c>
      <c r="D182" t="s">
        <v>2172</v>
      </c>
      <c r="E182" t="s">
        <v>19</v>
      </c>
      <c r="F182" t="s">
        <v>2173</v>
      </c>
      <c r="G182" t="s">
        <v>2174</v>
      </c>
      <c r="H182" t="s">
        <v>1245</v>
      </c>
      <c r="I182" t="s">
        <v>57</v>
      </c>
      <c r="J182" t="s">
        <v>1259</v>
      </c>
      <c r="K182" t="s">
        <v>2175</v>
      </c>
      <c r="L182" t="s">
        <v>60</v>
      </c>
      <c r="M182" t="s">
        <v>60</v>
      </c>
      <c r="N182" t="s">
        <v>19</v>
      </c>
      <c r="P182" t="s">
        <v>1248</v>
      </c>
      <c r="Q182" t="s">
        <v>1249</v>
      </c>
      <c r="R182" t="s">
        <v>60</v>
      </c>
      <c r="S182" t="s">
        <v>60</v>
      </c>
      <c r="T182">
        <v>43816.662245370397</v>
      </c>
      <c r="U182">
        <v>43809</v>
      </c>
      <c r="V182">
        <v>43809</v>
      </c>
      <c r="W182">
        <v>44446</v>
      </c>
      <c r="X182">
        <v>314853</v>
      </c>
      <c r="Y182" t="s">
        <v>503</v>
      </c>
      <c r="Z182" t="s">
        <v>503</v>
      </c>
      <c r="AA182">
        <v>2022</v>
      </c>
      <c r="AB182" t="s">
        <v>79</v>
      </c>
      <c r="AC182" t="e">
        <f>VLOOKUP(AA182,[1]Sheet1!$C$11:'[1]Sheet1'!$I$17787,2,0)</f>
        <v>#REF!</v>
      </c>
      <c r="AD182" t="e">
        <f>VLOOKUP(AA182,[1]Sheet1!$C$11:'[1]Sheet1'!$I$17787,5,0)</f>
        <v>#REF!</v>
      </c>
      <c r="AE182" t="e">
        <f>VLOOKUP(AA182,[1]Sheet1!$C$11:'[1]Sheet1'!$I$17787,6,0)</f>
        <v>#REF!</v>
      </c>
      <c r="AF182" t="e">
        <f>VLOOKUP(AA182,[1]Sheet1!$C$11:'[1]Sheet1'!$I$17787,7,0)</f>
        <v>#REF!</v>
      </c>
      <c r="AG182" t="s">
        <v>68</v>
      </c>
      <c r="AH182" t="s">
        <v>79</v>
      </c>
      <c r="AI182" t="s">
        <v>1657</v>
      </c>
      <c r="AJ182" t="s">
        <v>68</v>
      </c>
      <c r="AK182" t="s">
        <v>70</v>
      </c>
    </row>
    <row r="183" spans="1:37" hidden="1">
      <c r="A183">
        <v>1</v>
      </c>
      <c r="B183" t="s">
        <v>51</v>
      </c>
      <c r="C183" t="s">
        <v>2176</v>
      </c>
      <c r="D183" t="s">
        <v>2177</v>
      </c>
      <c r="E183" t="s">
        <v>19</v>
      </c>
      <c r="F183" t="s">
        <v>2178</v>
      </c>
      <c r="G183" t="s">
        <v>2179</v>
      </c>
      <c r="H183" t="s">
        <v>56</v>
      </c>
      <c r="I183" t="s">
        <v>57</v>
      </c>
      <c r="J183" t="s">
        <v>2180</v>
      </c>
      <c r="K183" t="s">
        <v>2181</v>
      </c>
      <c r="L183" t="s">
        <v>60</v>
      </c>
      <c r="M183" t="s">
        <v>60</v>
      </c>
      <c r="N183" t="s">
        <v>19</v>
      </c>
      <c r="P183" t="s">
        <v>61</v>
      </c>
      <c r="Q183" t="s">
        <v>62</v>
      </c>
      <c r="R183" t="s">
        <v>60</v>
      </c>
      <c r="S183" t="s">
        <v>60</v>
      </c>
      <c r="T183">
        <v>43488.717499999999</v>
      </c>
      <c r="U183">
        <v>43445</v>
      </c>
      <c r="V183">
        <v>43483</v>
      </c>
      <c r="W183">
        <v>44012</v>
      </c>
      <c r="X183">
        <v>229144.3</v>
      </c>
      <c r="Y183" t="s">
        <v>824</v>
      </c>
      <c r="Z183" t="s">
        <v>824</v>
      </c>
      <c r="AA183">
        <v>7000</v>
      </c>
      <c r="AB183" t="s">
        <v>826</v>
      </c>
      <c r="AC183" t="s">
        <v>1274</v>
      </c>
      <c r="AD183" t="s">
        <v>91</v>
      </c>
      <c r="AE183" t="s">
        <v>1275</v>
      </c>
      <c r="AF183">
        <v>35405</v>
      </c>
      <c r="AG183" t="s">
        <v>68</v>
      </c>
      <c r="AH183" t="s">
        <v>826</v>
      </c>
      <c r="AI183" t="s">
        <v>2182</v>
      </c>
      <c r="AJ183" t="s">
        <v>68</v>
      </c>
      <c r="AK183" t="s">
        <v>70</v>
      </c>
    </row>
    <row r="184" spans="1:37" hidden="1">
      <c r="A184">
        <v>1</v>
      </c>
      <c r="B184" t="s">
        <v>51</v>
      </c>
      <c r="C184" t="s">
        <v>2183</v>
      </c>
      <c r="D184" t="s">
        <v>2184</v>
      </c>
      <c r="E184" t="s">
        <v>19</v>
      </c>
      <c r="F184" t="s">
        <v>2185</v>
      </c>
      <c r="G184" t="s">
        <v>2186</v>
      </c>
      <c r="H184" t="s">
        <v>56</v>
      </c>
      <c r="I184" t="s">
        <v>57</v>
      </c>
      <c r="J184" t="s">
        <v>2187</v>
      </c>
      <c r="K184" t="s">
        <v>2188</v>
      </c>
      <c r="L184" t="s">
        <v>60</v>
      </c>
      <c r="M184" t="s">
        <v>60</v>
      </c>
      <c r="N184" t="s">
        <v>19</v>
      </c>
      <c r="P184" t="s">
        <v>61</v>
      </c>
      <c r="Q184" t="s">
        <v>62</v>
      </c>
      <c r="R184" t="s">
        <v>60</v>
      </c>
      <c r="S184" t="s">
        <v>60</v>
      </c>
      <c r="T184">
        <v>43488.717523148101</v>
      </c>
      <c r="U184">
        <v>43445</v>
      </c>
      <c r="V184">
        <v>43483</v>
      </c>
      <c r="W184">
        <v>44012</v>
      </c>
      <c r="X184">
        <v>406418.1</v>
      </c>
      <c r="Y184" t="s">
        <v>2189</v>
      </c>
      <c r="Z184" t="s">
        <v>2189</v>
      </c>
      <c r="AA184">
        <v>7030</v>
      </c>
      <c r="AB184" t="s">
        <v>826</v>
      </c>
      <c r="AC184" t="s">
        <v>2190</v>
      </c>
      <c r="AD184" t="s">
        <v>91</v>
      </c>
      <c r="AE184" t="s">
        <v>2191</v>
      </c>
      <c r="AF184">
        <v>23416</v>
      </c>
      <c r="AG184" t="s">
        <v>68</v>
      </c>
      <c r="AH184" t="s">
        <v>826</v>
      </c>
      <c r="AI184" t="s">
        <v>2192</v>
      </c>
      <c r="AJ184" t="s">
        <v>68</v>
      </c>
      <c r="AK184" t="s">
        <v>70</v>
      </c>
    </row>
    <row r="185" spans="1:37" hidden="1">
      <c r="A185">
        <v>1</v>
      </c>
      <c r="B185" t="s">
        <v>51</v>
      </c>
      <c r="C185" t="s">
        <v>2193</v>
      </c>
      <c r="D185" t="s">
        <v>2194</v>
      </c>
      <c r="E185" t="s">
        <v>19</v>
      </c>
      <c r="F185" t="s">
        <v>2195</v>
      </c>
      <c r="G185" t="s">
        <v>2196</v>
      </c>
      <c r="H185" t="s">
        <v>56</v>
      </c>
      <c r="I185" t="s">
        <v>57</v>
      </c>
      <c r="J185" t="s">
        <v>2197</v>
      </c>
      <c r="K185" t="s">
        <v>2198</v>
      </c>
      <c r="L185" t="s">
        <v>60</v>
      </c>
      <c r="M185" t="s">
        <v>60</v>
      </c>
      <c r="N185" t="s">
        <v>19</v>
      </c>
      <c r="P185" t="s">
        <v>61</v>
      </c>
      <c r="Q185" t="s">
        <v>62</v>
      </c>
      <c r="R185" t="s">
        <v>60</v>
      </c>
      <c r="S185" t="s">
        <v>60</v>
      </c>
      <c r="T185">
        <v>43564.734386574099</v>
      </c>
      <c r="U185">
        <v>43496</v>
      </c>
      <c r="V185">
        <v>43560</v>
      </c>
      <c r="W185">
        <v>44012</v>
      </c>
      <c r="X185">
        <v>326450.27</v>
      </c>
      <c r="Y185" t="s">
        <v>2199</v>
      </c>
      <c r="Z185" t="s">
        <v>2200</v>
      </c>
      <c r="AA185">
        <v>6967</v>
      </c>
      <c r="AB185" t="s">
        <v>139</v>
      </c>
      <c r="AC185" t="s">
        <v>2201</v>
      </c>
      <c r="AD185" t="s">
        <v>66</v>
      </c>
      <c r="AE185" t="s">
        <v>2202</v>
      </c>
      <c r="AF185">
        <v>3047</v>
      </c>
      <c r="AG185" t="s">
        <v>68</v>
      </c>
      <c r="AH185" t="s">
        <v>139</v>
      </c>
      <c r="AI185" t="s">
        <v>2203</v>
      </c>
      <c r="AJ185" t="s">
        <v>68</v>
      </c>
      <c r="AK185" t="s">
        <v>70</v>
      </c>
    </row>
    <row r="186" spans="1:37" hidden="1">
      <c r="A186">
        <v>1</v>
      </c>
      <c r="B186" t="s">
        <v>51</v>
      </c>
      <c r="C186" t="s">
        <v>2204</v>
      </c>
      <c r="D186" t="s">
        <v>2205</v>
      </c>
      <c r="E186" t="s">
        <v>19</v>
      </c>
      <c r="F186" t="s">
        <v>2206</v>
      </c>
      <c r="G186" t="s">
        <v>2207</v>
      </c>
      <c r="H186" t="s">
        <v>56</v>
      </c>
      <c r="I186" t="s">
        <v>57</v>
      </c>
      <c r="J186" t="s">
        <v>2208</v>
      </c>
      <c r="K186" t="s">
        <v>2209</v>
      </c>
      <c r="L186" t="s">
        <v>60</v>
      </c>
      <c r="M186" t="s">
        <v>60</v>
      </c>
      <c r="N186" t="s">
        <v>19</v>
      </c>
      <c r="P186" t="s">
        <v>61</v>
      </c>
      <c r="Q186" t="s">
        <v>62</v>
      </c>
      <c r="R186" t="s">
        <v>60</v>
      </c>
      <c r="S186" t="s">
        <v>60</v>
      </c>
      <c r="T186">
        <v>43558.6730439815</v>
      </c>
      <c r="U186">
        <v>43496</v>
      </c>
      <c r="V186">
        <v>43553</v>
      </c>
      <c r="W186">
        <v>44012</v>
      </c>
      <c r="X186">
        <v>154022</v>
      </c>
      <c r="Y186" t="s">
        <v>1250</v>
      </c>
      <c r="Z186" t="s">
        <v>140</v>
      </c>
      <c r="AA186">
        <v>6838</v>
      </c>
      <c r="AB186" t="s">
        <v>139</v>
      </c>
      <c r="AC186" t="s">
        <v>2210</v>
      </c>
      <c r="AD186" t="s">
        <v>66</v>
      </c>
      <c r="AE186" t="s">
        <v>2211</v>
      </c>
      <c r="AF186">
        <v>25530</v>
      </c>
      <c r="AG186" t="s">
        <v>68</v>
      </c>
      <c r="AH186" t="s">
        <v>139</v>
      </c>
      <c r="AI186" t="s">
        <v>2212</v>
      </c>
      <c r="AJ186" t="s">
        <v>68</v>
      </c>
      <c r="AK186" t="s">
        <v>70</v>
      </c>
    </row>
    <row r="187" spans="1:37">
      <c r="A187">
        <v>1</v>
      </c>
      <c r="B187" t="s">
        <v>51</v>
      </c>
      <c r="C187" t="s">
        <v>2213</v>
      </c>
      <c r="D187" t="s">
        <v>2214</v>
      </c>
      <c r="E187" t="s">
        <v>19</v>
      </c>
      <c r="F187" t="s">
        <v>2215</v>
      </c>
      <c r="G187" t="s">
        <v>2216</v>
      </c>
      <c r="H187" t="s">
        <v>56</v>
      </c>
      <c r="I187" t="s">
        <v>57</v>
      </c>
      <c r="J187" t="s">
        <v>1050</v>
      </c>
      <c r="K187" t="s">
        <v>2217</v>
      </c>
      <c r="L187" t="s">
        <v>60</v>
      </c>
      <c r="M187" t="s">
        <v>60</v>
      </c>
      <c r="N187" t="s">
        <v>19</v>
      </c>
      <c r="P187" t="s">
        <v>61</v>
      </c>
      <c r="Q187" t="s">
        <v>62</v>
      </c>
      <c r="R187" t="s">
        <v>60</v>
      </c>
      <c r="S187" t="s">
        <v>60</v>
      </c>
      <c r="T187">
        <v>43553.660578703697</v>
      </c>
      <c r="U187">
        <v>43496</v>
      </c>
      <c r="V187">
        <v>43539</v>
      </c>
      <c r="W187">
        <v>44012</v>
      </c>
      <c r="X187" s="2">
        <v>121140.8</v>
      </c>
      <c r="Y187" t="s">
        <v>2218</v>
      </c>
      <c r="Z187" t="s">
        <v>2219</v>
      </c>
      <c r="AA187">
        <v>881</v>
      </c>
      <c r="AB187" t="s">
        <v>219</v>
      </c>
      <c r="AC187" t="s">
        <v>2220</v>
      </c>
      <c r="AD187" t="s">
        <v>81</v>
      </c>
      <c r="AE187" t="s">
        <v>2221</v>
      </c>
      <c r="AF187">
        <v>30459</v>
      </c>
      <c r="AG187" t="s">
        <v>68</v>
      </c>
      <c r="AH187" t="s">
        <v>219</v>
      </c>
      <c r="AI187" t="s">
        <v>222</v>
      </c>
      <c r="AJ187" t="s">
        <v>68</v>
      </c>
      <c r="AK187" t="s">
        <v>70</v>
      </c>
    </row>
    <row r="188" spans="1:37" hidden="1">
      <c r="A188">
        <v>1</v>
      </c>
      <c r="B188" t="s">
        <v>51</v>
      </c>
      <c r="C188" t="s">
        <v>2222</v>
      </c>
      <c r="D188" t="s">
        <v>2223</v>
      </c>
      <c r="E188" t="s">
        <v>19</v>
      </c>
      <c r="F188" t="s">
        <v>2224</v>
      </c>
      <c r="G188" t="s">
        <v>2225</v>
      </c>
      <c r="H188" t="s">
        <v>56</v>
      </c>
      <c r="I188" t="s">
        <v>57</v>
      </c>
      <c r="J188" t="s">
        <v>2226</v>
      </c>
      <c r="K188" t="s">
        <v>427</v>
      </c>
      <c r="L188" t="s">
        <v>60</v>
      </c>
      <c r="M188" t="s">
        <v>60</v>
      </c>
      <c r="N188" t="s">
        <v>19</v>
      </c>
      <c r="P188" t="s">
        <v>61</v>
      </c>
      <c r="Q188" t="s">
        <v>62</v>
      </c>
      <c r="R188" t="s">
        <v>60</v>
      </c>
      <c r="S188" t="s">
        <v>60</v>
      </c>
      <c r="T188">
        <v>43553.660601851901</v>
      </c>
      <c r="U188">
        <v>43496</v>
      </c>
      <c r="V188">
        <v>43551</v>
      </c>
      <c r="W188">
        <v>44012</v>
      </c>
      <c r="X188">
        <v>5379</v>
      </c>
      <c r="Y188" t="s">
        <v>2227</v>
      </c>
      <c r="Z188" t="s">
        <v>2228</v>
      </c>
      <c r="AA188">
        <v>3764</v>
      </c>
      <c r="AB188" t="s">
        <v>64</v>
      </c>
      <c r="AC188" t="s">
        <v>1579</v>
      </c>
      <c r="AD188" t="s">
        <v>91</v>
      </c>
      <c r="AE188" t="s">
        <v>1580</v>
      </c>
      <c r="AF188">
        <v>6074</v>
      </c>
      <c r="AG188" t="s">
        <v>68</v>
      </c>
      <c r="AH188" t="s">
        <v>64</v>
      </c>
      <c r="AI188" t="s">
        <v>2229</v>
      </c>
      <c r="AJ188" t="s">
        <v>68</v>
      </c>
      <c r="AK188" t="s">
        <v>70</v>
      </c>
    </row>
    <row r="189" spans="1:37" hidden="1">
      <c r="A189">
        <v>1</v>
      </c>
      <c r="B189" t="s">
        <v>51</v>
      </c>
      <c r="C189" t="s">
        <v>2230</v>
      </c>
      <c r="D189" t="s">
        <v>2231</v>
      </c>
      <c r="E189" t="s">
        <v>19</v>
      </c>
      <c r="F189" t="s">
        <v>114</v>
      </c>
      <c r="G189" t="s">
        <v>115</v>
      </c>
      <c r="H189" t="s">
        <v>56</v>
      </c>
      <c r="I189" t="s">
        <v>57</v>
      </c>
      <c r="J189" t="s">
        <v>1050</v>
      </c>
      <c r="K189" t="s">
        <v>2232</v>
      </c>
      <c r="L189" t="s">
        <v>60</v>
      </c>
      <c r="M189" t="s">
        <v>60</v>
      </c>
      <c r="N189" t="s">
        <v>19</v>
      </c>
      <c r="P189" t="s">
        <v>61</v>
      </c>
      <c r="Q189" t="s">
        <v>62</v>
      </c>
      <c r="R189" t="s">
        <v>60</v>
      </c>
      <c r="S189" t="s">
        <v>60</v>
      </c>
      <c r="T189">
        <v>43553.660613425898</v>
      </c>
      <c r="U189">
        <v>43496</v>
      </c>
      <c r="V189">
        <v>43551</v>
      </c>
      <c r="W189">
        <v>44012</v>
      </c>
      <c r="X189">
        <v>450000</v>
      </c>
      <c r="Y189" t="s">
        <v>2233</v>
      </c>
      <c r="Z189" t="s">
        <v>1053</v>
      </c>
      <c r="AA189">
        <v>4114</v>
      </c>
      <c r="AB189" t="s">
        <v>99</v>
      </c>
      <c r="AC189" t="s">
        <v>211</v>
      </c>
      <c r="AD189" t="s">
        <v>66</v>
      </c>
      <c r="AE189" t="s">
        <v>212</v>
      </c>
      <c r="AF189">
        <v>26348</v>
      </c>
      <c r="AG189" t="s">
        <v>68</v>
      </c>
      <c r="AH189" t="s">
        <v>99</v>
      </c>
      <c r="AI189" t="s">
        <v>119</v>
      </c>
      <c r="AJ189" t="s">
        <v>68</v>
      </c>
      <c r="AK189" t="s">
        <v>70</v>
      </c>
    </row>
    <row r="190" spans="1:37" hidden="1">
      <c r="A190">
        <v>1</v>
      </c>
      <c r="B190" t="s">
        <v>51</v>
      </c>
      <c r="C190" t="s">
        <v>2234</v>
      </c>
      <c r="D190" t="s">
        <v>2235</v>
      </c>
      <c r="E190" t="s">
        <v>19</v>
      </c>
      <c r="F190" t="s">
        <v>2236</v>
      </c>
      <c r="G190" t="s">
        <v>2237</v>
      </c>
      <c r="H190" t="s">
        <v>56</v>
      </c>
      <c r="I190" t="s">
        <v>57</v>
      </c>
      <c r="J190" t="s">
        <v>1012</v>
      </c>
      <c r="K190" t="s">
        <v>2238</v>
      </c>
      <c r="L190" t="s">
        <v>60</v>
      </c>
      <c r="M190" t="s">
        <v>60</v>
      </c>
      <c r="N190" t="s">
        <v>19</v>
      </c>
      <c r="P190" t="s">
        <v>61</v>
      </c>
      <c r="Q190" t="s">
        <v>62</v>
      </c>
      <c r="R190" t="s">
        <v>60</v>
      </c>
      <c r="S190" t="s">
        <v>60</v>
      </c>
      <c r="T190">
        <v>43553.660624999997</v>
      </c>
      <c r="U190">
        <v>43496</v>
      </c>
      <c r="V190">
        <v>43538</v>
      </c>
      <c r="W190">
        <v>44012</v>
      </c>
      <c r="X190">
        <v>26336.2</v>
      </c>
      <c r="Y190" t="s">
        <v>2239</v>
      </c>
      <c r="Z190" t="s">
        <v>2239</v>
      </c>
      <c r="AA190">
        <v>6630</v>
      </c>
      <c r="AB190" t="s">
        <v>139</v>
      </c>
      <c r="AC190" t="s">
        <v>644</v>
      </c>
      <c r="AD190" t="s">
        <v>91</v>
      </c>
      <c r="AE190" t="s">
        <v>645</v>
      </c>
      <c r="AF190">
        <v>29519</v>
      </c>
      <c r="AG190" t="s">
        <v>68</v>
      </c>
      <c r="AH190" t="s">
        <v>139</v>
      </c>
      <c r="AI190" t="s">
        <v>2240</v>
      </c>
      <c r="AJ190" t="s">
        <v>68</v>
      </c>
      <c r="AK190" t="s">
        <v>70</v>
      </c>
    </row>
    <row r="191" spans="1:37" hidden="1">
      <c r="A191">
        <v>1</v>
      </c>
      <c r="B191" t="s">
        <v>51</v>
      </c>
      <c r="C191" t="s">
        <v>2241</v>
      </c>
      <c r="D191" t="s">
        <v>2242</v>
      </c>
      <c r="E191" t="s">
        <v>19</v>
      </c>
      <c r="F191" t="s">
        <v>2243</v>
      </c>
      <c r="G191" t="s">
        <v>2244</v>
      </c>
      <c r="H191" t="s">
        <v>56</v>
      </c>
      <c r="I191" t="s">
        <v>57</v>
      </c>
      <c r="J191" t="s">
        <v>1050</v>
      </c>
      <c r="K191" t="s">
        <v>2245</v>
      </c>
      <c r="L191" t="s">
        <v>60</v>
      </c>
      <c r="M191" t="s">
        <v>60</v>
      </c>
      <c r="N191" t="s">
        <v>19</v>
      </c>
      <c r="P191" t="s">
        <v>61</v>
      </c>
      <c r="Q191" t="s">
        <v>62</v>
      </c>
      <c r="R191" t="s">
        <v>60</v>
      </c>
      <c r="S191" t="s">
        <v>60</v>
      </c>
      <c r="T191">
        <v>43558.672928240703</v>
      </c>
      <c r="U191">
        <v>43496</v>
      </c>
      <c r="V191">
        <v>43552</v>
      </c>
      <c r="W191">
        <v>44012</v>
      </c>
      <c r="X191">
        <v>59570</v>
      </c>
      <c r="Y191" t="s">
        <v>2246</v>
      </c>
      <c r="Z191" t="s">
        <v>2247</v>
      </c>
      <c r="AA191">
        <v>7320</v>
      </c>
      <c r="AB191" t="s">
        <v>826</v>
      </c>
      <c r="AC191" t="s">
        <v>665</v>
      </c>
      <c r="AD191" t="s">
        <v>101</v>
      </c>
      <c r="AE191" t="s">
        <v>666</v>
      </c>
      <c r="AF191">
        <v>10033</v>
      </c>
      <c r="AG191" t="s">
        <v>68</v>
      </c>
      <c r="AH191" t="s">
        <v>826</v>
      </c>
      <c r="AI191" t="s">
        <v>2248</v>
      </c>
      <c r="AJ191" t="s">
        <v>68</v>
      </c>
      <c r="AK191" t="s">
        <v>70</v>
      </c>
    </row>
    <row r="192" spans="1:37" hidden="1">
      <c r="A192">
        <v>1</v>
      </c>
      <c r="B192" t="s">
        <v>51</v>
      </c>
      <c r="C192" t="s">
        <v>2249</v>
      </c>
      <c r="D192" t="s">
        <v>2250</v>
      </c>
      <c r="E192" t="s">
        <v>19</v>
      </c>
      <c r="F192" t="s">
        <v>2251</v>
      </c>
      <c r="G192" t="s">
        <v>2252</v>
      </c>
      <c r="H192" t="s">
        <v>56</v>
      </c>
      <c r="I192" t="s">
        <v>57</v>
      </c>
      <c r="J192" t="s">
        <v>2253</v>
      </c>
      <c r="K192" t="s">
        <v>2254</v>
      </c>
      <c r="L192" t="s">
        <v>60</v>
      </c>
      <c r="M192" t="s">
        <v>60</v>
      </c>
      <c r="N192" t="s">
        <v>19</v>
      </c>
      <c r="P192" t="s">
        <v>61</v>
      </c>
      <c r="Q192" t="s">
        <v>62</v>
      </c>
      <c r="R192" t="s">
        <v>60</v>
      </c>
      <c r="S192" t="s">
        <v>60</v>
      </c>
      <c r="T192">
        <v>43558.672939814802</v>
      </c>
      <c r="U192">
        <v>43496</v>
      </c>
      <c r="V192">
        <v>43551</v>
      </c>
      <c r="W192">
        <v>44012</v>
      </c>
      <c r="X192">
        <v>229389</v>
      </c>
      <c r="Y192" t="s">
        <v>2255</v>
      </c>
      <c r="Z192" t="s">
        <v>2256</v>
      </c>
      <c r="AA192">
        <v>2153</v>
      </c>
      <c r="AB192" t="s">
        <v>79</v>
      </c>
      <c r="AC192" t="s">
        <v>627</v>
      </c>
      <c r="AD192" t="s">
        <v>66</v>
      </c>
      <c r="AE192" t="s">
        <v>628</v>
      </c>
      <c r="AF192">
        <v>25986</v>
      </c>
      <c r="AG192" t="s">
        <v>68</v>
      </c>
      <c r="AH192" t="s">
        <v>79</v>
      </c>
      <c r="AI192" t="s">
        <v>2257</v>
      </c>
      <c r="AJ192" t="s">
        <v>68</v>
      </c>
      <c r="AK192" t="s">
        <v>70</v>
      </c>
    </row>
    <row r="193" spans="1:37" hidden="1">
      <c r="A193">
        <v>1</v>
      </c>
      <c r="B193" t="s">
        <v>51</v>
      </c>
      <c r="C193" t="s">
        <v>2258</v>
      </c>
      <c r="D193" t="s">
        <v>2259</v>
      </c>
      <c r="E193" t="s">
        <v>19</v>
      </c>
      <c r="F193" t="s">
        <v>2260</v>
      </c>
      <c r="G193" t="s">
        <v>2261</v>
      </c>
      <c r="H193" t="s">
        <v>56</v>
      </c>
      <c r="I193" t="s">
        <v>57</v>
      </c>
      <c r="J193" t="s">
        <v>1050</v>
      </c>
      <c r="K193" t="s">
        <v>2262</v>
      </c>
      <c r="L193" t="s">
        <v>60</v>
      </c>
      <c r="M193" t="s">
        <v>60</v>
      </c>
      <c r="N193" t="s">
        <v>19</v>
      </c>
      <c r="P193" t="s">
        <v>61</v>
      </c>
      <c r="Q193" t="s">
        <v>62</v>
      </c>
      <c r="R193" t="s">
        <v>60</v>
      </c>
      <c r="S193" t="s">
        <v>60</v>
      </c>
      <c r="T193">
        <v>43558.672962962999</v>
      </c>
      <c r="U193">
        <v>43496</v>
      </c>
      <c r="V193">
        <v>43552</v>
      </c>
      <c r="W193">
        <v>44012</v>
      </c>
      <c r="X193">
        <v>91850</v>
      </c>
      <c r="Y193" t="s">
        <v>2263</v>
      </c>
      <c r="Z193" t="s">
        <v>2264</v>
      </c>
      <c r="AA193">
        <v>2440</v>
      </c>
      <c r="AB193" t="s">
        <v>79</v>
      </c>
      <c r="AC193" t="s">
        <v>403</v>
      </c>
      <c r="AD193" t="s">
        <v>66</v>
      </c>
      <c r="AE193" t="s">
        <v>404</v>
      </c>
      <c r="AF193">
        <v>40036</v>
      </c>
      <c r="AG193" t="s">
        <v>68</v>
      </c>
      <c r="AH193" t="s">
        <v>79</v>
      </c>
      <c r="AI193" t="s">
        <v>2265</v>
      </c>
      <c r="AJ193" t="s">
        <v>68</v>
      </c>
      <c r="AK193" t="s">
        <v>70</v>
      </c>
    </row>
    <row r="194" spans="1:37" hidden="1">
      <c r="A194">
        <v>1</v>
      </c>
      <c r="B194" t="s">
        <v>51</v>
      </c>
      <c r="C194" t="s">
        <v>2266</v>
      </c>
      <c r="D194" t="s">
        <v>2267</v>
      </c>
      <c r="E194" t="s">
        <v>19</v>
      </c>
      <c r="F194" t="s">
        <v>2268</v>
      </c>
      <c r="G194" t="s">
        <v>2269</v>
      </c>
      <c r="H194" t="s">
        <v>56</v>
      </c>
      <c r="I194" t="s">
        <v>57</v>
      </c>
      <c r="J194" t="s">
        <v>1050</v>
      </c>
      <c r="K194" t="s">
        <v>427</v>
      </c>
      <c r="L194" t="s">
        <v>60</v>
      </c>
      <c r="M194" t="s">
        <v>60</v>
      </c>
      <c r="N194" t="s">
        <v>19</v>
      </c>
      <c r="P194" t="s">
        <v>61</v>
      </c>
      <c r="Q194" t="s">
        <v>62</v>
      </c>
      <c r="R194" t="s">
        <v>60</v>
      </c>
      <c r="S194" t="s">
        <v>60</v>
      </c>
      <c r="T194">
        <v>43558.672986111102</v>
      </c>
      <c r="U194">
        <v>43496</v>
      </c>
      <c r="V194">
        <v>43556</v>
      </c>
      <c r="W194">
        <v>44012</v>
      </c>
      <c r="X194">
        <v>55000</v>
      </c>
      <c r="Y194" t="s">
        <v>503</v>
      </c>
      <c r="Z194" t="s">
        <v>2270</v>
      </c>
      <c r="AA194">
        <v>2001</v>
      </c>
      <c r="AB194" t="s">
        <v>79</v>
      </c>
      <c r="AC194" t="s">
        <v>1305</v>
      </c>
      <c r="AD194" t="s">
        <v>66</v>
      </c>
      <c r="AE194" t="s">
        <v>1306</v>
      </c>
      <c r="AF194">
        <v>9274</v>
      </c>
      <c r="AG194" t="s">
        <v>68</v>
      </c>
      <c r="AH194" t="s">
        <v>79</v>
      </c>
      <c r="AI194" t="s">
        <v>2271</v>
      </c>
      <c r="AJ194" t="s">
        <v>68</v>
      </c>
      <c r="AK194" t="s">
        <v>70</v>
      </c>
    </row>
    <row r="195" spans="1:37" hidden="1">
      <c r="A195">
        <v>1</v>
      </c>
      <c r="B195" t="s">
        <v>51</v>
      </c>
      <c r="C195" t="s">
        <v>2272</v>
      </c>
      <c r="D195" t="s">
        <v>2273</v>
      </c>
      <c r="E195" t="s">
        <v>19</v>
      </c>
      <c r="F195" t="s">
        <v>2274</v>
      </c>
      <c r="G195" t="s">
        <v>2275</v>
      </c>
      <c r="H195" t="s">
        <v>56</v>
      </c>
      <c r="I195" t="s">
        <v>57</v>
      </c>
      <c r="J195" t="s">
        <v>2276</v>
      </c>
      <c r="K195" t="s">
        <v>2277</v>
      </c>
      <c r="L195" t="s">
        <v>60</v>
      </c>
      <c r="M195" t="s">
        <v>60</v>
      </c>
      <c r="N195" t="s">
        <v>19</v>
      </c>
      <c r="P195" t="s">
        <v>61</v>
      </c>
      <c r="Q195" t="s">
        <v>62</v>
      </c>
      <c r="R195" t="s">
        <v>60</v>
      </c>
      <c r="S195" t="s">
        <v>60</v>
      </c>
      <c r="T195">
        <v>43558.6729976852</v>
      </c>
      <c r="U195">
        <v>43496</v>
      </c>
      <c r="V195">
        <v>43552</v>
      </c>
      <c r="W195">
        <v>44012</v>
      </c>
      <c r="X195">
        <v>500000</v>
      </c>
      <c r="Y195" t="s">
        <v>2278</v>
      </c>
      <c r="Z195" t="s">
        <v>2279</v>
      </c>
      <c r="AA195">
        <v>4490</v>
      </c>
      <c r="AB195" t="s">
        <v>99</v>
      </c>
      <c r="AC195" t="s">
        <v>211</v>
      </c>
      <c r="AD195" t="s">
        <v>66</v>
      </c>
      <c r="AE195" t="s">
        <v>212</v>
      </c>
      <c r="AF195">
        <v>26348</v>
      </c>
      <c r="AG195" t="s">
        <v>68</v>
      </c>
      <c r="AH195" t="s">
        <v>99</v>
      </c>
      <c r="AI195" t="s">
        <v>2280</v>
      </c>
      <c r="AJ195" t="s">
        <v>68</v>
      </c>
      <c r="AK195" t="s">
        <v>70</v>
      </c>
    </row>
    <row r="196" spans="1:37" hidden="1">
      <c r="A196">
        <v>1</v>
      </c>
      <c r="B196" t="s">
        <v>51</v>
      </c>
      <c r="C196" t="s">
        <v>2281</v>
      </c>
      <c r="D196" t="s">
        <v>2282</v>
      </c>
      <c r="E196" t="s">
        <v>19</v>
      </c>
      <c r="F196" t="s">
        <v>1697</v>
      </c>
      <c r="G196" t="s">
        <v>1698</v>
      </c>
      <c r="H196" t="s">
        <v>56</v>
      </c>
      <c r="I196" t="s">
        <v>57</v>
      </c>
      <c r="J196" t="s">
        <v>2283</v>
      </c>
      <c r="K196" t="s">
        <v>2284</v>
      </c>
      <c r="L196" t="s">
        <v>60</v>
      </c>
      <c r="M196" t="s">
        <v>60</v>
      </c>
      <c r="N196" t="s">
        <v>19</v>
      </c>
      <c r="P196" t="s">
        <v>61</v>
      </c>
      <c r="Q196" t="s">
        <v>62</v>
      </c>
      <c r="R196" t="s">
        <v>60</v>
      </c>
      <c r="S196" t="s">
        <v>60</v>
      </c>
      <c r="T196">
        <v>43558.673009259299</v>
      </c>
      <c r="U196">
        <v>43496</v>
      </c>
      <c r="V196">
        <v>43539</v>
      </c>
      <c r="W196">
        <v>44012</v>
      </c>
      <c r="X196">
        <v>241428</v>
      </c>
      <c r="Y196" t="s">
        <v>1298</v>
      </c>
      <c r="Z196" t="s">
        <v>2285</v>
      </c>
      <c r="AA196">
        <v>3183</v>
      </c>
      <c r="AB196" t="s">
        <v>64</v>
      </c>
      <c r="AC196" t="s">
        <v>2286</v>
      </c>
      <c r="AD196" t="s">
        <v>91</v>
      </c>
      <c r="AE196" t="s">
        <v>2287</v>
      </c>
      <c r="AF196">
        <v>8788</v>
      </c>
      <c r="AG196" t="s">
        <v>68</v>
      </c>
      <c r="AH196" t="s">
        <v>64</v>
      </c>
      <c r="AI196" t="s">
        <v>715</v>
      </c>
      <c r="AJ196" t="s">
        <v>68</v>
      </c>
      <c r="AK196" t="s">
        <v>70</v>
      </c>
    </row>
    <row r="197" spans="1:37" hidden="1">
      <c r="A197">
        <v>1</v>
      </c>
      <c r="B197" t="s">
        <v>51</v>
      </c>
      <c r="C197" t="s">
        <v>2288</v>
      </c>
      <c r="D197" t="s">
        <v>2289</v>
      </c>
      <c r="E197" t="s">
        <v>19</v>
      </c>
      <c r="F197" t="s">
        <v>484</v>
      </c>
      <c r="G197" t="s">
        <v>485</v>
      </c>
      <c r="H197" t="s">
        <v>56</v>
      </c>
      <c r="I197" t="s">
        <v>57</v>
      </c>
      <c r="J197" t="s">
        <v>1012</v>
      </c>
      <c r="K197" t="s">
        <v>2290</v>
      </c>
      <c r="L197" t="s">
        <v>60</v>
      </c>
      <c r="M197" t="s">
        <v>60</v>
      </c>
      <c r="N197" t="s">
        <v>19</v>
      </c>
      <c r="P197" t="s">
        <v>61</v>
      </c>
      <c r="Q197" t="s">
        <v>62</v>
      </c>
      <c r="R197" t="s">
        <v>60</v>
      </c>
      <c r="S197" t="s">
        <v>60</v>
      </c>
      <c r="T197">
        <v>43558.673020833303</v>
      </c>
      <c r="U197">
        <v>43496</v>
      </c>
      <c r="V197">
        <v>43537</v>
      </c>
      <c r="W197">
        <v>44012</v>
      </c>
      <c r="X197">
        <v>11244.2</v>
      </c>
      <c r="Y197" t="s">
        <v>486</v>
      </c>
      <c r="Z197" t="s">
        <v>486</v>
      </c>
      <c r="AA197">
        <v>4101</v>
      </c>
      <c r="AB197" t="s">
        <v>99</v>
      </c>
      <c r="AC197" t="s">
        <v>2291</v>
      </c>
      <c r="AD197" t="s">
        <v>2292</v>
      </c>
      <c r="AE197" t="s">
        <v>2293</v>
      </c>
      <c r="AF197">
        <v>11572</v>
      </c>
      <c r="AG197" t="s">
        <v>68</v>
      </c>
      <c r="AH197" t="s">
        <v>99</v>
      </c>
      <c r="AI197" t="s">
        <v>2294</v>
      </c>
      <c r="AJ197" t="s">
        <v>68</v>
      </c>
      <c r="AK197" t="s">
        <v>70</v>
      </c>
    </row>
    <row r="198" spans="1:37" hidden="1">
      <c r="A198">
        <v>1</v>
      </c>
      <c r="B198" t="s">
        <v>51</v>
      </c>
      <c r="C198" t="s">
        <v>2295</v>
      </c>
      <c r="D198" t="s">
        <v>2296</v>
      </c>
      <c r="E198" t="s">
        <v>19</v>
      </c>
      <c r="F198" t="s">
        <v>2297</v>
      </c>
      <c r="G198" t="s">
        <v>2298</v>
      </c>
      <c r="H198" t="s">
        <v>56</v>
      </c>
      <c r="I198" t="s">
        <v>57</v>
      </c>
      <c r="J198" t="s">
        <v>1050</v>
      </c>
      <c r="K198" t="s">
        <v>2299</v>
      </c>
      <c r="L198" t="s">
        <v>60</v>
      </c>
      <c r="M198" t="s">
        <v>60</v>
      </c>
      <c r="N198" t="s">
        <v>19</v>
      </c>
      <c r="P198" t="s">
        <v>61</v>
      </c>
      <c r="Q198" t="s">
        <v>62</v>
      </c>
      <c r="R198" t="s">
        <v>60</v>
      </c>
      <c r="S198" t="s">
        <v>60</v>
      </c>
      <c r="T198">
        <v>43558.673055555599</v>
      </c>
      <c r="U198">
        <v>43496</v>
      </c>
      <c r="V198">
        <v>43553</v>
      </c>
      <c r="W198">
        <v>44012</v>
      </c>
      <c r="X198">
        <v>122900</v>
      </c>
      <c r="Y198" t="s">
        <v>2300</v>
      </c>
      <c r="Z198" t="s">
        <v>2301</v>
      </c>
      <c r="AA198">
        <v>4655</v>
      </c>
      <c r="AB198" t="s">
        <v>99</v>
      </c>
      <c r="AC198" t="s">
        <v>2291</v>
      </c>
      <c r="AD198" t="s">
        <v>2292</v>
      </c>
      <c r="AE198" t="s">
        <v>2293</v>
      </c>
      <c r="AF198">
        <v>11572</v>
      </c>
      <c r="AG198" t="s">
        <v>68</v>
      </c>
      <c r="AH198" t="s">
        <v>99</v>
      </c>
      <c r="AI198" t="s">
        <v>689</v>
      </c>
      <c r="AJ198" t="s">
        <v>68</v>
      </c>
      <c r="AK198" t="s">
        <v>70</v>
      </c>
    </row>
    <row r="199" spans="1:37" hidden="1">
      <c r="A199">
        <v>1</v>
      </c>
      <c r="B199" t="s">
        <v>51</v>
      </c>
      <c r="C199" t="s">
        <v>2302</v>
      </c>
      <c r="D199" t="s">
        <v>2303</v>
      </c>
      <c r="E199" t="s">
        <v>19</v>
      </c>
      <c r="F199" t="s">
        <v>2304</v>
      </c>
      <c r="G199" t="s">
        <v>2305</v>
      </c>
      <c r="H199" t="s">
        <v>56</v>
      </c>
      <c r="I199" t="s">
        <v>57</v>
      </c>
      <c r="J199" t="s">
        <v>2306</v>
      </c>
      <c r="K199" t="s">
        <v>2307</v>
      </c>
      <c r="L199" t="s">
        <v>60</v>
      </c>
      <c r="M199" t="s">
        <v>60</v>
      </c>
      <c r="N199" t="s">
        <v>19</v>
      </c>
      <c r="P199" t="s">
        <v>61</v>
      </c>
      <c r="Q199" t="s">
        <v>62</v>
      </c>
      <c r="R199" t="s">
        <v>60</v>
      </c>
      <c r="S199" t="s">
        <v>60</v>
      </c>
      <c r="T199">
        <v>43558.673067129603</v>
      </c>
      <c r="U199">
        <v>43496</v>
      </c>
      <c r="V199">
        <v>43537</v>
      </c>
      <c r="W199">
        <v>44012</v>
      </c>
      <c r="X199">
        <v>300000</v>
      </c>
      <c r="Y199" t="s">
        <v>2308</v>
      </c>
      <c r="Z199" t="s">
        <v>2309</v>
      </c>
      <c r="AA199">
        <v>6566</v>
      </c>
      <c r="AB199" t="s">
        <v>139</v>
      </c>
      <c r="AC199" t="s">
        <v>2310</v>
      </c>
      <c r="AD199" t="s">
        <v>66</v>
      </c>
      <c r="AE199" t="s">
        <v>2311</v>
      </c>
      <c r="AF199">
        <v>4329</v>
      </c>
      <c r="AG199" t="s">
        <v>68</v>
      </c>
      <c r="AH199" t="s">
        <v>139</v>
      </c>
      <c r="AI199" t="s">
        <v>2312</v>
      </c>
      <c r="AJ199" t="s">
        <v>68</v>
      </c>
      <c r="AK199" t="s">
        <v>70</v>
      </c>
    </row>
    <row r="200" spans="1:37" hidden="1">
      <c r="A200">
        <v>1</v>
      </c>
      <c r="B200" t="s">
        <v>51</v>
      </c>
      <c r="C200" t="s">
        <v>2313</v>
      </c>
      <c r="D200" t="s">
        <v>2314</v>
      </c>
      <c r="E200" t="s">
        <v>19</v>
      </c>
      <c r="F200" t="s">
        <v>2315</v>
      </c>
      <c r="G200" t="s">
        <v>2316</v>
      </c>
      <c r="H200" t="s">
        <v>56</v>
      </c>
      <c r="I200" t="s">
        <v>57</v>
      </c>
      <c r="J200" t="s">
        <v>1050</v>
      </c>
      <c r="K200" t="s">
        <v>2317</v>
      </c>
      <c r="L200" t="s">
        <v>60</v>
      </c>
      <c r="M200" t="s">
        <v>60</v>
      </c>
      <c r="N200" t="s">
        <v>19</v>
      </c>
      <c r="P200" t="s">
        <v>61</v>
      </c>
      <c r="Q200" t="s">
        <v>62</v>
      </c>
      <c r="R200" t="s">
        <v>60</v>
      </c>
      <c r="S200" t="s">
        <v>60</v>
      </c>
      <c r="T200">
        <v>43558.6730902778</v>
      </c>
      <c r="U200">
        <v>43496</v>
      </c>
      <c r="V200">
        <v>43552</v>
      </c>
      <c r="W200">
        <v>44012</v>
      </c>
      <c r="X200">
        <v>75680</v>
      </c>
      <c r="Y200" t="s">
        <v>1643</v>
      </c>
      <c r="Z200" t="s">
        <v>2318</v>
      </c>
      <c r="AA200">
        <v>3004</v>
      </c>
      <c r="AB200" t="s">
        <v>64</v>
      </c>
      <c r="AC200" t="s">
        <v>2319</v>
      </c>
      <c r="AD200" t="s">
        <v>66</v>
      </c>
      <c r="AE200" t="s">
        <v>2320</v>
      </c>
      <c r="AF200">
        <v>11488</v>
      </c>
      <c r="AG200" t="s">
        <v>68</v>
      </c>
      <c r="AH200" t="s">
        <v>64</v>
      </c>
      <c r="AI200" t="s">
        <v>2321</v>
      </c>
      <c r="AJ200" t="s">
        <v>68</v>
      </c>
      <c r="AK200" t="s">
        <v>70</v>
      </c>
    </row>
    <row r="201" spans="1:37" hidden="1">
      <c r="A201">
        <v>1</v>
      </c>
      <c r="B201" t="s">
        <v>51</v>
      </c>
      <c r="C201" t="s">
        <v>2322</v>
      </c>
      <c r="D201" t="s">
        <v>2323</v>
      </c>
      <c r="E201" t="s">
        <v>19</v>
      </c>
      <c r="F201" t="s">
        <v>2324</v>
      </c>
      <c r="G201" t="s">
        <v>2325</v>
      </c>
      <c r="H201" t="s">
        <v>56</v>
      </c>
      <c r="I201" t="s">
        <v>57</v>
      </c>
      <c r="J201" t="s">
        <v>1050</v>
      </c>
      <c r="K201" t="s">
        <v>2326</v>
      </c>
      <c r="L201" t="s">
        <v>60</v>
      </c>
      <c r="M201" t="s">
        <v>60</v>
      </c>
      <c r="N201" t="s">
        <v>19</v>
      </c>
      <c r="P201" t="s">
        <v>61</v>
      </c>
      <c r="Q201" t="s">
        <v>62</v>
      </c>
      <c r="R201" t="s">
        <v>60</v>
      </c>
      <c r="S201" t="s">
        <v>60</v>
      </c>
      <c r="T201">
        <v>43558.673113425903</v>
      </c>
      <c r="U201">
        <v>43496</v>
      </c>
      <c r="V201">
        <v>43553</v>
      </c>
      <c r="W201">
        <v>44012</v>
      </c>
      <c r="X201">
        <v>400000</v>
      </c>
      <c r="Y201" t="s">
        <v>2327</v>
      </c>
      <c r="Z201" t="s">
        <v>2328</v>
      </c>
      <c r="AA201">
        <v>4873</v>
      </c>
      <c r="AB201" t="s">
        <v>99</v>
      </c>
      <c r="AC201" t="s">
        <v>2329</v>
      </c>
      <c r="AD201" t="s">
        <v>91</v>
      </c>
      <c r="AE201" t="s">
        <v>2330</v>
      </c>
      <c r="AF201">
        <v>5343</v>
      </c>
      <c r="AG201" t="s">
        <v>68</v>
      </c>
      <c r="AH201" t="s">
        <v>99</v>
      </c>
      <c r="AI201" t="s">
        <v>2331</v>
      </c>
      <c r="AJ201" t="s">
        <v>68</v>
      </c>
      <c r="AK201" t="s">
        <v>70</v>
      </c>
    </row>
    <row r="202" spans="1:37" hidden="1">
      <c r="A202">
        <v>1</v>
      </c>
      <c r="B202" t="s">
        <v>51</v>
      </c>
      <c r="C202" t="s">
        <v>2332</v>
      </c>
      <c r="D202" t="s">
        <v>2333</v>
      </c>
      <c r="E202" t="s">
        <v>19</v>
      </c>
      <c r="F202" t="s">
        <v>2334</v>
      </c>
      <c r="G202" t="s">
        <v>2335</v>
      </c>
      <c r="H202" t="s">
        <v>56</v>
      </c>
      <c r="I202" t="s">
        <v>57</v>
      </c>
      <c r="J202" t="s">
        <v>1050</v>
      </c>
      <c r="K202" t="s">
        <v>2336</v>
      </c>
      <c r="L202" t="s">
        <v>60</v>
      </c>
      <c r="M202" t="s">
        <v>60</v>
      </c>
      <c r="N202" t="s">
        <v>19</v>
      </c>
      <c r="P202" t="s">
        <v>61</v>
      </c>
      <c r="Q202" t="s">
        <v>62</v>
      </c>
      <c r="R202" t="s">
        <v>60</v>
      </c>
      <c r="S202" t="s">
        <v>60</v>
      </c>
      <c r="T202">
        <v>43558.6731365741</v>
      </c>
      <c r="U202">
        <v>43496</v>
      </c>
      <c r="V202">
        <v>43553</v>
      </c>
      <c r="W202">
        <v>44012</v>
      </c>
      <c r="X202">
        <v>500000</v>
      </c>
      <c r="Y202" t="s">
        <v>2337</v>
      </c>
      <c r="Z202" t="s">
        <v>2338</v>
      </c>
      <c r="AA202">
        <v>3141</v>
      </c>
      <c r="AB202" t="s">
        <v>64</v>
      </c>
      <c r="AC202" t="s">
        <v>1305</v>
      </c>
      <c r="AD202" t="s">
        <v>66</v>
      </c>
      <c r="AE202" t="s">
        <v>1306</v>
      </c>
      <c r="AF202">
        <v>9274</v>
      </c>
      <c r="AG202" t="s">
        <v>68</v>
      </c>
      <c r="AH202" t="s">
        <v>64</v>
      </c>
      <c r="AI202" t="s">
        <v>2339</v>
      </c>
      <c r="AJ202" t="s">
        <v>68</v>
      </c>
      <c r="AK202" t="s">
        <v>70</v>
      </c>
    </row>
    <row r="203" spans="1:37" hidden="1">
      <c r="A203">
        <v>1</v>
      </c>
      <c r="B203" t="s">
        <v>51</v>
      </c>
      <c r="C203" t="s">
        <v>2340</v>
      </c>
      <c r="D203" t="s">
        <v>2341</v>
      </c>
      <c r="E203" t="s">
        <v>19</v>
      </c>
      <c r="F203" t="s">
        <v>2342</v>
      </c>
      <c r="G203" t="s">
        <v>2343</v>
      </c>
      <c r="H203" t="s">
        <v>56</v>
      </c>
      <c r="I203" t="s">
        <v>57</v>
      </c>
      <c r="J203" t="s">
        <v>1050</v>
      </c>
      <c r="K203" t="s">
        <v>2344</v>
      </c>
      <c r="L203" t="s">
        <v>60</v>
      </c>
      <c r="M203" t="s">
        <v>60</v>
      </c>
      <c r="N203" t="s">
        <v>19</v>
      </c>
      <c r="P203" t="s">
        <v>61</v>
      </c>
      <c r="Q203" t="s">
        <v>62</v>
      </c>
      <c r="R203" t="s">
        <v>60</v>
      </c>
      <c r="S203" t="s">
        <v>60</v>
      </c>
      <c r="T203">
        <v>43558.673159722202</v>
      </c>
      <c r="U203">
        <v>43496</v>
      </c>
      <c r="V203">
        <v>43553</v>
      </c>
      <c r="W203">
        <v>44012</v>
      </c>
      <c r="X203">
        <v>200000</v>
      </c>
      <c r="Y203" t="s">
        <v>2345</v>
      </c>
      <c r="Z203" t="s">
        <v>2346</v>
      </c>
      <c r="AA203">
        <v>5118</v>
      </c>
      <c r="AB203" t="s">
        <v>156</v>
      </c>
      <c r="AC203" t="s">
        <v>611</v>
      </c>
      <c r="AD203" t="s">
        <v>91</v>
      </c>
      <c r="AE203" t="s">
        <v>612</v>
      </c>
      <c r="AF203">
        <v>18371</v>
      </c>
      <c r="AG203" t="s">
        <v>68</v>
      </c>
      <c r="AH203" t="s">
        <v>156</v>
      </c>
      <c r="AI203" t="s">
        <v>2347</v>
      </c>
      <c r="AJ203" t="s">
        <v>68</v>
      </c>
      <c r="AK203" t="s">
        <v>70</v>
      </c>
    </row>
    <row r="204" spans="1:37" hidden="1">
      <c r="A204">
        <v>1</v>
      </c>
      <c r="B204" t="s">
        <v>51</v>
      </c>
      <c r="C204" t="s">
        <v>2348</v>
      </c>
      <c r="D204" t="s">
        <v>2349</v>
      </c>
      <c r="E204" t="s">
        <v>19</v>
      </c>
      <c r="F204" t="s">
        <v>2350</v>
      </c>
      <c r="G204" t="s">
        <v>2351</v>
      </c>
      <c r="H204" t="s">
        <v>56</v>
      </c>
      <c r="I204" t="s">
        <v>57</v>
      </c>
      <c r="J204" t="s">
        <v>1050</v>
      </c>
      <c r="K204" t="s">
        <v>2352</v>
      </c>
      <c r="L204" t="s">
        <v>60</v>
      </c>
      <c r="M204" t="s">
        <v>60</v>
      </c>
      <c r="N204" t="s">
        <v>19</v>
      </c>
      <c r="P204" t="s">
        <v>61</v>
      </c>
      <c r="Q204" t="s">
        <v>62</v>
      </c>
      <c r="R204" t="s">
        <v>60</v>
      </c>
      <c r="S204" t="s">
        <v>60</v>
      </c>
      <c r="T204">
        <v>43558.673171296301</v>
      </c>
      <c r="U204">
        <v>43496</v>
      </c>
      <c r="V204">
        <v>43553</v>
      </c>
      <c r="W204">
        <v>44012</v>
      </c>
      <c r="X204">
        <v>400000</v>
      </c>
      <c r="Y204" t="s">
        <v>2353</v>
      </c>
      <c r="Z204" t="s">
        <v>2354</v>
      </c>
      <c r="AA204">
        <v>2795</v>
      </c>
      <c r="AB204" t="s">
        <v>79</v>
      </c>
      <c r="AC204" t="s">
        <v>644</v>
      </c>
      <c r="AD204" t="s">
        <v>91</v>
      </c>
      <c r="AE204" t="s">
        <v>645</v>
      </c>
      <c r="AF204">
        <v>29519</v>
      </c>
      <c r="AG204" t="s">
        <v>68</v>
      </c>
      <c r="AH204" t="s">
        <v>79</v>
      </c>
      <c r="AI204" t="s">
        <v>2355</v>
      </c>
      <c r="AJ204" t="s">
        <v>68</v>
      </c>
      <c r="AK204" t="s">
        <v>70</v>
      </c>
    </row>
    <row r="205" spans="1:37" hidden="1">
      <c r="A205">
        <v>1</v>
      </c>
      <c r="B205" t="s">
        <v>51</v>
      </c>
      <c r="C205" t="s">
        <v>2356</v>
      </c>
      <c r="D205" t="s">
        <v>2357</v>
      </c>
      <c r="E205" t="s">
        <v>19</v>
      </c>
      <c r="F205" t="s">
        <v>2358</v>
      </c>
      <c r="G205" t="s">
        <v>817</v>
      </c>
      <c r="H205" t="s">
        <v>56</v>
      </c>
      <c r="I205" t="s">
        <v>57</v>
      </c>
      <c r="J205" t="s">
        <v>1050</v>
      </c>
      <c r="K205" t="s">
        <v>2359</v>
      </c>
      <c r="L205" t="s">
        <v>60</v>
      </c>
      <c r="M205" t="s">
        <v>60</v>
      </c>
      <c r="N205" t="s">
        <v>19</v>
      </c>
      <c r="P205" t="s">
        <v>61</v>
      </c>
      <c r="Q205" t="s">
        <v>62</v>
      </c>
      <c r="R205" t="s">
        <v>60</v>
      </c>
      <c r="S205" t="s">
        <v>60</v>
      </c>
      <c r="T205">
        <v>43558.673194444404</v>
      </c>
      <c r="U205">
        <v>43496</v>
      </c>
      <c r="V205">
        <v>43552</v>
      </c>
      <c r="W205">
        <v>44012</v>
      </c>
      <c r="X205">
        <v>180000</v>
      </c>
      <c r="Y205" t="s">
        <v>818</v>
      </c>
      <c r="Z205" t="s">
        <v>2360</v>
      </c>
      <c r="AA205">
        <v>2580</v>
      </c>
      <c r="AB205" t="s">
        <v>79</v>
      </c>
      <c r="AC205" t="s">
        <v>702</v>
      </c>
      <c r="AD205" t="s">
        <v>91</v>
      </c>
      <c r="AE205" t="s">
        <v>703</v>
      </c>
      <c r="AF205">
        <v>31244</v>
      </c>
      <c r="AG205" t="s">
        <v>68</v>
      </c>
      <c r="AH205" t="s">
        <v>79</v>
      </c>
      <c r="AI205" t="s">
        <v>819</v>
      </c>
      <c r="AJ205" t="s">
        <v>68</v>
      </c>
      <c r="AK205" t="s">
        <v>70</v>
      </c>
    </row>
    <row r="206" spans="1:37" hidden="1">
      <c r="A206">
        <v>1</v>
      </c>
      <c r="B206" t="s">
        <v>51</v>
      </c>
      <c r="C206" t="s">
        <v>2361</v>
      </c>
      <c r="D206" t="s">
        <v>2362</v>
      </c>
      <c r="E206" t="s">
        <v>19</v>
      </c>
      <c r="F206" t="s">
        <v>2363</v>
      </c>
      <c r="G206" t="s">
        <v>2364</v>
      </c>
      <c r="H206" t="s">
        <v>56</v>
      </c>
      <c r="I206" t="s">
        <v>57</v>
      </c>
      <c r="J206" t="s">
        <v>2365</v>
      </c>
      <c r="K206" t="s">
        <v>2366</v>
      </c>
      <c r="L206" t="s">
        <v>60</v>
      </c>
      <c r="M206" t="s">
        <v>60</v>
      </c>
      <c r="N206" t="s">
        <v>19</v>
      </c>
      <c r="P206" t="s">
        <v>61</v>
      </c>
      <c r="Q206" t="s">
        <v>62</v>
      </c>
      <c r="R206" t="s">
        <v>60</v>
      </c>
      <c r="S206" t="s">
        <v>60</v>
      </c>
      <c r="T206">
        <v>43558.673206018502</v>
      </c>
      <c r="U206">
        <v>43496</v>
      </c>
      <c r="V206">
        <v>43552</v>
      </c>
      <c r="W206">
        <v>44012</v>
      </c>
      <c r="X206">
        <v>440000</v>
      </c>
      <c r="Y206" t="s">
        <v>1643</v>
      </c>
      <c r="Z206" t="s">
        <v>2367</v>
      </c>
      <c r="AA206">
        <v>3140</v>
      </c>
      <c r="AB206" t="s">
        <v>64</v>
      </c>
      <c r="AC206" t="s">
        <v>211</v>
      </c>
      <c r="AD206" t="s">
        <v>66</v>
      </c>
      <c r="AE206" t="s">
        <v>212</v>
      </c>
      <c r="AF206">
        <v>26348</v>
      </c>
      <c r="AG206" t="s">
        <v>68</v>
      </c>
      <c r="AH206" t="s">
        <v>64</v>
      </c>
      <c r="AI206" t="s">
        <v>2368</v>
      </c>
      <c r="AJ206" t="s">
        <v>68</v>
      </c>
      <c r="AK206" t="s">
        <v>70</v>
      </c>
    </row>
    <row r="207" spans="1:37" hidden="1">
      <c r="A207">
        <v>1</v>
      </c>
      <c r="B207" t="s">
        <v>51</v>
      </c>
      <c r="C207" t="s">
        <v>2369</v>
      </c>
      <c r="D207" t="s">
        <v>2370</v>
      </c>
      <c r="E207" t="s">
        <v>19</v>
      </c>
      <c r="F207" t="s">
        <v>2371</v>
      </c>
      <c r="G207" t="s">
        <v>2372</v>
      </c>
      <c r="H207" t="s">
        <v>56</v>
      </c>
      <c r="I207" t="s">
        <v>57</v>
      </c>
      <c r="J207" t="s">
        <v>1050</v>
      </c>
      <c r="K207" t="s">
        <v>2373</v>
      </c>
      <c r="L207" t="s">
        <v>60</v>
      </c>
      <c r="M207" t="s">
        <v>60</v>
      </c>
      <c r="N207" t="s">
        <v>19</v>
      </c>
      <c r="P207" t="s">
        <v>61</v>
      </c>
      <c r="Q207" t="s">
        <v>62</v>
      </c>
      <c r="R207" t="s">
        <v>60</v>
      </c>
      <c r="S207" t="s">
        <v>60</v>
      </c>
      <c r="T207">
        <v>43558.673217592601</v>
      </c>
      <c r="U207">
        <v>43496</v>
      </c>
      <c r="V207">
        <v>43553</v>
      </c>
      <c r="W207">
        <v>44012</v>
      </c>
      <c r="X207">
        <v>300000</v>
      </c>
      <c r="Y207" t="s">
        <v>396</v>
      </c>
      <c r="Z207" t="s">
        <v>2374</v>
      </c>
      <c r="AA207">
        <v>2830</v>
      </c>
      <c r="AB207" t="s">
        <v>79</v>
      </c>
      <c r="AC207" t="s">
        <v>1305</v>
      </c>
      <c r="AD207" t="s">
        <v>66</v>
      </c>
      <c r="AE207" t="s">
        <v>1306</v>
      </c>
      <c r="AF207">
        <v>9274</v>
      </c>
      <c r="AG207" t="s">
        <v>68</v>
      </c>
      <c r="AH207" t="s">
        <v>79</v>
      </c>
      <c r="AI207" t="s">
        <v>397</v>
      </c>
      <c r="AJ207" t="s">
        <v>68</v>
      </c>
      <c r="AK207" t="s">
        <v>70</v>
      </c>
    </row>
    <row r="208" spans="1:37" hidden="1">
      <c r="A208">
        <v>1</v>
      </c>
      <c r="B208" t="s">
        <v>51</v>
      </c>
      <c r="C208" t="s">
        <v>2375</v>
      </c>
      <c r="D208" t="s">
        <v>2376</v>
      </c>
      <c r="E208" t="s">
        <v>19</v>
      </c>
      <c r="F208" t="s">
        <v>2377</v>
      </c>
      <c r="G208" t="s">
        <v>2378</v>
      </c>
      <c r="H208" t="s">
        <v>56</v>
      </c>
      <c r="I208" t="s">
        <v>57</v>
      </c>
      <c r="J208" t="s">
        <v>2379</v>
      </c>
      <c r="K208" t="s">
        <v>427</v>
      </c>
      <c r="L208" t="s">
        <v>60</v>
      </c>
      <c r="M208" t="s">
        <v>60</v>
      </c>
      <c r="N208" t="s">
        <v>19</v>
      </c>
      <c r="P208" t="s">
        <v>61</v>
      </c>
      <c r="Q208" t="s">
        <v>62</v>
      </c>
      <c r="R208" t="s">
        <v>60</v>
      </c>
      <c r="S208" t="s">
        <v>60</v>
      </c>
      <c r="T208">
        <v>43558.673240740703</v>
      </c>
      <c r="U208">
        <v>43496</v>
      </c>
      <c r="V208">
        <v>43549</v>
      </c>
      <c r="W208">
        <v>44012</v>
      </c>
      <c r="X208">
        <v>7755</v>
      </c>
      <c r="Y208" t="s">
        <v>2380</v>
      </c>
      <c r="Z208" t="s">
        <v>2381</v>
      </c>
      <c r="AA208">
        <v>5256</v>
      </c>
      <c r="AB208" t="s">
        <v>156</v>
      </c>
      <c r="AC208" t="s">
        <v>487</v>
      </c>
      <c r="AD208" t="s">
        <v>91</v>
      </c>
      <c r="AE208" t="s">
        <v>488</v>
      </c>
      <c r="AF208">
        <v>5701</v>
      </c>
      <c r="AG208" t="s">
        <v>68</v>
      </c>
      <c r="AH208" t="s">
        <v>156</v>
      </c>
      <c r="AI208" t="s">
        <v>2382</v>
      </c>
      <c r="AJ208" t="s">
        <v>68</v>
      </c>
      <c r="AK208" t="s">
        <v>70</v>
      </c>
    </row>
    <row r="209" spans="1:37" hidden="1">
      <c r="A209">
        <v>1</v>
      </c>
      <c r="B209" t="s">
        <v>51</v>
      </c>
      <c r="C209" t="s">
        <v>2383</v>
      </c>
      <c r="D209" t="s">
        <v>2384</v>
      </c>
      <c r="E209" t="s">
        <v>19</v>
      </c>
      <c r="F209" t="s">
        <v>2385</v>
      </c>
      <c r="G209" t="s">
        <v>2386</v>
      </c>
      <c r="H209" t="s">
        <v>56</v>
      </c>
      <c r="I209" t="s">
        <v>57</v>
      </c>
      <c r="J209" t="s">
        <v>1050</v>
      </c>
      <c r="K209" t="s">
        <v>2387</v>
      </c>
      <c r="L209" t="s">
        <v>60</v>
      </c>
      <c r="M209" t="s">
        <v>60</v>
      </c>
      <c r="N209" t="s">
        <v>19</v>
      </c>
      <c r="P209" t="s">
        <v>61</v>
      </c>
      <c r="Q209" t="s">
        <v>62</v>
      </c>
      <c r="R209" t="s">
        <v>60</v>
      </c>
      <c r="S209" t="s">
        <v>60</v>
      </c>
      <c r="T209">
        <v>43558.673263888901</v>
      </c>
      <c r="U209">
        <v>43496</v>
      </c>
      <c r="V209">
        <v>43553</v>
      </c>
      <c r="W209">
        <v>44012</v>
      </c>
      <c r="X209">
        <v>140000</v>
      </c>
      <c r="Y209" t="s">
        <v>2388</v>
      </c>
      <c r="Z209" t="s">
        <v>2389</v>
      </c>
      <c r="AA209">
        <v>7325</v>
      </c>
      <c r="AB209" t="s">
        <v>826</v>
      </c>
      <c r="AC209" t="s">
        <v>2201</v>
      </c>
      <c r="AD209" t="s">
        <v>66</v>
      </c>
      <c r="AE209" t="s">
        <v>2202</v>
      </c>
      <c r="AF209">
        <v>3047</v>
      </c>
      <c r="AG209" t="s">
        <v>68</v>
      </c>
      <c r="AH209" t="s">
        <v>826</v>
      </c>
      <c r="AI209" t="s">
        <v>2390</v>
      </c>
      <c r="AJ209" t="s">
        <v>68</v>
      </c>
      <c r="AK209" t="s">
        <v>70</v>
      </c>
    </row>
    <row r="210" spans="1:37" hidden="1">
      <c r="A210">
        <v>1</v>
      </c>
      <c r="B210" t="s">
        <v>51</v>
      </c>
      <c r="C210" t="s">
        <v>2391</v>
      </c>
      <c r="D210" t="s">
        <v>2392</v>
      </c>
      <c r="E210" t="s">
        <v>19</v>
      </c>
      <c r="F210" t="s">
        <v>2393</v>
      </c>
      <c r="G210" t="s">
        <v>2394</v>
      </c>
      <c r="H210" t="s">
        <v>56</v>
      </c>
      <c r="I210" t="s">
        <v>57</v>
      </c>
      <c r="J210" t="s">
        <v>1050</v>
      </c>
      <c r="K210" t="s">
        <v>1076</v>
      </c>
      <c r="L210" t="s">
        <v>60</v>
      </c>
      <c r="M210" t="s">
        <v>60</v>
      </c>
      <c r="N210" t="s">
        <v>19</v>
      </c>
      <c r="P210" t="s">
        <v>61</v>
      </c>
      <c r="Q210" t="s">
        <v>62</v>
      </c>
      <c r="R210" t="s">
        <v>60</v>
      </c>
      <c r="S210" t="s">
        <v>60</v>
      </c>
      <c r="T210">
        <v>43558.673287037003</v>
      </c>
      <c r="U210">
        <v>43496</v>
      </c>
      <c r="V210">
        <v>43553</v>
      </c>
      <c r="W210">
        <v>44012</v>
      </c>
      <c r="X210">
        <v>400000</v>
      </c>
      <c r="Y210" t="s">
        <v>2395</v>
      </c>
      <c r="Z210" t="s">
        <v>2396</v>
      </c>
      <c r="AA210">
        <v>6714</v>
      </c>
      <c r="AB210" t="s">
        <v>139</v>
      </c>
      <c r="AC210" t="s">
        <v>131</v>
      </c>
      <c r="AD210" t="s">
        <v>91</v>
      </c>
      <c r="AE210" t="s">
        <v>132</v>
      </c>
      <c r="AF210">
        <v>12134</v>
      </c>
      <c r="AG210" t="s">
        <v>68</v>
      </c>
      <c r="AH210" t="s">
        <v>139</v>
      </c>
      <c r="AI210" t="s">
        <v>2397</v>
      </c>
      <c r="AJ210" t="s">
        <v>68</v>
      </c>
      <c r="AK210" t="s">
        <v>70</v>
      </c>
    </row>
    <row r="211" spans="1:37" hidden="1">
      <c r="A211">
        <v>1</v>
      </c>
      <c r="B211" t="s">
        <v>51</v>
      </c>
      <c r="C211" t="s">
        <v>2398</v>
      </c>
      <c r="D211" t="s">
        <v>2399</v>
      </c>
      <c r="E211" t="s">
        <v>19</v>
      </c>
      <c r="F211" t="s">
        <v>233</v>
      </c>
      <c r="G211" t="s">
        <v>234</v>
      </c>
      <c r="H211" t="s">
        <v>56</v>
      </c>
      <c r="I211" t="s">
        <v>57</v>
      </c>
      <c r="J211" t="s">
        <v>1050</v>
      </c>
      <c r="K211" t="s">
        <v>2400</v>
      </c>
      <c r="L211" t="s">
        <v>60</v>
      </c>
      <c r="M211" t="s">
        <v>60</v>
      </c>
      <c r="N211" t="s">
        <v>19</v>
      </c>
      <c r="P211" t="s">
        <v>61</v>
      </c>
      <c r="Q211" t="s">
        <v>62</v>
      </c>
      <c r="R211" t="s">
        <v>60</v>
      </c>
      <c r="S211" t="s">
        <v>60</v>
      </c>
      <c r="T211">
        <v>43558.673298611102</v>
      </c>
      <c r="U211">
        <v>43496</v>
      </c>
      <c r="V211">
        <v>43551</v>
      </c>
      <c r="W211">
        <v>44012</v>
      </c>
      <c r="X211">
        <v>200000</v>
      </c>
      <c r="Y211" t="s">
        <v>235</v>
      </c>
      <c r="Z211" t="s">
        <v>2401</v>
      </c>
      <c r="AA211">
        <v>2800</v>
      </c>
      <c r="AB211" t="s">
        <v>79</v>
      </c>
      <c r="AC211" t="s">
        <v>2402</v>
      </c>
      <c r="AD211" t="s">
        <v>66</v>
      </c>
      <c r="AE211" t="s">
        <v>2403</v>
      </c>
      <c r="AF211">
        <v>15076</v>
      </c>
      <c r="AG211" t="s">
        <v>68</v>
      </c>
      <c r="AH211" t="s">
        <v>79</v>
      </c>
      <c r="AI211" t="s">
        <v>236</v>
      </c>
      <c r="AJ211" t="s">
        <v>68</v>
      </c>
      <c r="AK211" t="s">
        <v>70</v>
      </c>
    </row>
    <row r="212" spans="1:37" hidden="1">
      <c r="A212">
        <v>1</v>
      </c>
      <c r="B212" t="s">
        <v>51</v>
      </c>
      <c r="C212" t="s">
        <v>2404</v>
      </c>
      <c r="D212" t="s">
        <v>2405</v>
      </c>
      <c r="E212" t="s">
        <v>19</v>
      </c>
      <c r="F212" t="s">
        <v>2406</v>
      </c>
      <c r="G212" t="s">
        <v>2407</v>
      </c>
      <c r="H212" t="s">
        <v>56</v>
      </c>
      <c r="I212" t="s">
        <v>57</v>
      </c>
      <c r="J212" t="s">
        <v>1012</v>
      </c>
      <c r="K212" t="s">
        <v>2408</v>
      </c>
      <c r="L212" t="s">
        <v>60</v>
      </c>
      <c r="M212" t="s">
        <v>60</v>
      </c>
      <c r="N212" t="s">
        <v>19</v>
      </c>
      <c r="P212" t="s">
        <v>61</v>
      </c>
      <c r="Q212" t="s">
        <v>62</v>
      </c>
      <c r="R212" t="s">
        <v>60</v>
      </c>
      <c r="S212" t="s">
        <v>60</v>
      </c>
      <c r="T212">
        <v>43543.843726851897</v>
      </c>
      <c r="U212">
        <v>43496</v>
      </c>
      <c r="V212">
        <v>43539</v>
      </c>
      <c r="W212">
        <v>44012</v>
      </c>
      <c r="X212">
        <v>24477.200000000001</v>
      </c>
      <c r="Y212" t="s">
        <v>2409</v>
      </c>
      <c r="Z212" t="s">
        <v>2409</v>
      </c>
      <c r="AA212">
        <v>4216</v>
      </c>
      <c r="AB212" t="s">
        <v>99</v>
      </c>
      <c r="AC212" t="s">
        <v>1054</v>
      </c>
      <c r="AD212" t="s">
        <v>1055</v>
      </c>
      <c r="AE212" t="s">
        <v>1056</v>
      </c>
      <c r="AF212">
        <v>40640</v>
      </c>
      <c r="AG212" t="s">
        <v>68</v>
      </c>
      <c r="AH212" t="s">
        <v>99</v>
      </c>
      <c r="AI212" t="s">
        <v>2410</v>
      </c>
      <c r="AJ212" t="s">
        <v>68</v>
      </c>
      <c r="AK212" t="s">
        <v>70</v>
      </c>
    </row>
    <row r="213" spans="1:37" hidden="1">
      <c r="A213">
        <v>1</v>
      </c>
      <c r="B213" t="s">
        <v>51</v>
      </c>
      <c r="C213" t="s">
        <v>2411</v>
      </c>
      <c r="D213" t="s">
        <v>2412</v>
      </c>
      <c r="E213" t="s">
        <v>19</v>
      </c>
      <c r="F213" t="s">
        <v>1039</v>
      </c>
      <c r="G213" t="s">
        <v>1040</v>
      </c>
      <c r="H213" t="s">
        <v>56</v>
      </c>
      <c r="I213" t="s">
        <v>57</v>
      </c>
      <c r="J213" t="s">
        <v>1012</v>
      </c>
      <c r="K213" t="s">
        <v>2413</v>
      </c>
      <c r="L213" t="s">
        <v>60</v>
      </c>
      <c r="M213" t="s">
        <v>60</v>
      </c>
      <c r="N213" t="s">
        <v>19</v>
      </c>
      <c r="P213" t="s">
        <v>61</v>
      </c>
      <c r="Q213" t="s">
        <v>62</v>
      </c>
      <c r="R213" t="s">
        <v>60</v>
      </c>
      <c r="S213" t="s">
        <v>60</v>
      </c>
      <c r="T213">
        <v>43543.843738425901</v>
      </c>
      <c r="U213">
        <v>43496</v>
      </c>
      <c r="V213">
        <v>43539</v>
      </c>
      <c r="W213">
        <v>44012</v>
      </c>
      <c r="X213">
        <v>8363.2999999999993</v>
      </c>
      <c r="Y213" t="s">
        <v>1042</v>
      </c>
      <c r="Z213" t="s">
        <v>1042</v>
      </c>
      <c r="AA213">
        <v>2127</v>
      </c>
      <c r="AB213" t="s">
        <v>79</v>
      </c>
      <c r="AC213" t="s">
        <v>2127</v>
      </c>
      <c r="AD213" t="s">
        <v>91</v>
      </c>
      <c r="AE213" t="s">
        <v>2128</v>
      </c>
      <c r="AF213">
        <v>39765</v>
      </c>
      <c r="AG213" t="s">
        <v>68</v>
      </c>
      <c r="AH213" t="s">
        <v>79</v>
      </c>
      <c r="AI213" t="s">
        <v>2414</v>
      </c>
      <c r="AJ213" t="s">
        <v>68</v>
      </c>
      <c r="AK213" t="s">
        <v>70</v>
      </c>
    </row>
    <row r="214" spans="1:37" hidden="1">
      <c r="A214">
        <v>1</v>
      </c>
      <c r="B214" t="s">
        <v>51</v>
      </c>
      <c r="C214" t="s">
        <v>2415</v>
      </c>
      <c r="D214" t="s">
        <v>2416</v>
      </c>
      <c r="E214" t="s">
        <v>19</v>
      </c>
      <c r="F214" t="s">
        <v>1039</v>
      </c>
      <c r="G214" t="s">
        <v>1040</v>
      </c>
      <c r="H214" t="s">
        <v>56</v>
      </c>
      <c r="I214" t="s">
        <v>57</v>
      </c>
      <c r="J214" t="s">
        <v>1012</v>
      </c>
      <c r="K214" t="s">
        <v>2417</v>
      </c>
      <c r="L214" t="s">
        <v>60</v>
      </c>
      <c r="M214" t="s">
        <v>60</v>
      </c>
      <c r="N214" t="s">
        <v>19</v>
      </c>
      <c r="P214" t="s">
        <v>61</v>
      </c>
      <c r="Q214" t="s">
        <v>62</v>
      </c>
      <c r="R214" t="s">
        <v>60</v>
      </c>
      <c r="S214" t="s">
        <v>60</v>
      </c>
      <c r="T214">
        <v>43543.84375</v>
      </c>
      <c r="U214">
        <v>43496</v>
      </c>
      <c r="V214">
        <v>43539</v>
      </c>
      <c r="W214">
        <v>44012</v>
      </c>
      <c r="X214">
        <v>8968.2999999999993</v>
      </c>
      <c r="Y214" t="s">
        <v>1042</v>
      </c>
      <c r="Z214" t="s">
        <v>1042</v>
      </c>
      <c r="AA214">
        <v>2127</v>
      </c>
      <c r="AB214" t="s">
        <v>79</v>
      </c>
      <c r="AC214" t="s">
        <v>2418</v>
      </c>
      <c r="AD214" t="s">
        <v>91</v>
      </c>
      <c r="AE214" t="s">
        <v>2419</v>
      </c>
      <c r="AF214">
        <v>22547</v>
      </c>
      <c r="AG214" t="s">
        <v>68</v>
      </c>
      <c r="AH214" t="s">
        <v>79</v>
      </c>
      <c r="AI214" t="s">
        <v>205</v>
      </c>
      <c r="AJ214" t="s">
        <v>68</v>
      </c>
      <c r="AK214" t="s">
        <v>70</v>
      </c>
    </row>
    <row r="215" spans="1:37" hidden="1">
      <c r="A215">
        <v>1</v>
      </c>
      <c r="B215" t="s">
        <v>51</v>
      </c>
      <c r="C215" t="s">
        <v>2420</v>
      </c>
      <c r="D215" t="s">
        <v>2421</v>
      </c>
      <c r="E215" t="s">
        <v>19</v>
      </c>
      <c r="F215" t="s">
        <v>740</v>
      </c>
      <c r="G215" t="s">
        <v>741</v>
      </c>
      <c r="H215" t="s">
        <v>56</v>
      </c>
      <c r="I215" t="s">
        <v>57</v>
      </c>
      <c r="J215" t="s">
        <v>1012</v>
      </c>
      <c r="K215" t="s">
        <v>2422</v>
      </c>
      <c r="L215" t="s">
        <v>60</v>
      </c>
      <c r="M215" t="s">
        <v>60</v>
      </c>
      <c r="N215" t="s">
        <v>19</v>
      </c>
      <c r="P215" t="s">
        <v>61</v>
      </c>
      <c r="Q215" t="s">
        <v>62</v>
      </c>
      <c r="R215" t="s">
        <v>60</v>
      </c>
      <c r="S215" t="s">
        <v>60</v>
      </c>
      <c r="T215">
        <v>43543.843761574099</v>
      </c>
      <c r="U215">
        <v>43496</v>
      </c>
      <c r="V215">
        <v>43538</v>
      </c>
      <c r="W215">
        <v>44012</v>
      </c>
      <c r="X215">
        <v>11567.6</v>
      </c>
      <c r="Y215" t="s">
        <v>494</v>
      </c>
      <c r="Z215" t="s">
        <v>494</v>
      </c>
      <c r="AA215">
        <v>850</v>
      </c>
      <c r="AB215" t="s">
        <v>219</v>
      </c>
      <c r="AC215" t="s">
        <v>1390</v>
      </c>
      <c r="AD215" t="s">
        <v>66</v>
      </c>
      <c r="AE215" t="s">
        <v>1391</v>
      </c>
      <c r="AF215">
        <v>10934</v>
      </c>
      <c r="AG215" t="s">
        <v>68</v>
      </c>
      <c r="AH215" t="s">
        <v>219</v>
      </c>
      <c r="AI215" t="s">
        <v>495</v>
      </c>
      <c r="AJ215" t="s">
        <v>68</v>
      </c>
      <c r="AK215" t="s">
        <v>70</v>
      </c>
    </row>
    <row r="216" spans="1:37" hidden="1">
      <c r="A216">
        <v>1</v>
      </c>
      <c r="B216" t="s">
        <v>51</v>
      </c>
      <c r="C216" t="s">
        <v>2423</v>
      </c>
      <c r="D216" t="s">
        <v>2424</v>
      </c>
      <c r="E216" t="s">
        <v>19</v>
      </c>
      <c r="F216" t="s">
        <v>740</v>
      </c>
      <c r="G216" t="s">
        <v>741</v>
      </c>
      <c r="H216" t="s">
        <v>56</v>
      </c>
      <c r="I216" t="s">
        <v>57</v>
      </c>
      <c r="J216" t="s">
        <v>1012</v>
      </c>
      <c r="K216" t="s">
        <v>2425</v>
      </c>
      <c r="L216" t="s">
        <v>60</v>
      </c>
      <c r="M216" t="s">
        <v>60</v>
      </c>
      <c r="N216" t="s">
        <v>19</v>
      </c>
      <c r="P216" t="s">
        <v>61</v>
      </c>
      <c r="Q216" t="s">
        <v>62</v>
      </c>
      <c r="R216" t="s">
        <v>60</v>
      </c>
      <c r="S216" t="s">
        <v>60</v>
      </c>
      <c r="T216">
        <v>43543.843773148103</v>
      </c>
      <c r="U216">
        <v>43496</v>
      </c>
      <c r="V216">
        <v>43538</v>
      </c>
      <c r="W216">
        <v>44012</v>
      </c>
      <c r="X216">
        <v>14047</v>
      </c>
      <c r="Y216" t="s">
        <v>494</v>
      </c>
      <c r="Z216" t="s">
        <v>494</v>
      </c>
      <c r="AA216">
        <v>850</v>
      </c>
      <c r="AB216" t="s">
        <v>219</v>
      </c>
      <c r="AC216" t="s">
        <v>220</v>
      </c>
      <c r="AD216" t="s">
        <v>91</v>
      </c>
      <c r="AE216" t="s">
        <v>221</v>
      </c>
      <c r="AF216">
        <v>5292</v>
      </c>
      <c r="AG216" t="s">
        <v>68</v>
      </c>
      <c r="AH216" t="s">
        <v>219</v>
      </c>
      <c r="AI216" t="s">
        <v>495</v>
      </c>
      <c r="AJ216" t="s">
        <v>68</v>
      </c>
      <c r="AK216" t="s">
        <v>70</v>
      </c>
    </row>
    <row r="217" spans="1:37" hidden="1">
      <c r="A217">
        <v>1</v>
      </c>
      <c r="B217" t="s">
        <v>51</v>
      </c>
      <c r="C217" t="s">
        <v>2426</v>
      </c>
      <c r="D217" t="s">
        <v>2427</v>
      </c>
      <c r="E217" t="s">
        <v>19</v>
      </c>
      <c r="F217" t="s">
        <v>2428</v>
      </c>
      <c r="G217" t="s">
        <v>2429</v>
      </c>
      <c r="H217" t="s">
        <v>56</v>
      </c>
      <c r="I217" t="s">
        <v>57</v>
      </c>
      <c r="J217" t="s">
        <v>2430</v>
      </c>
      <c r="K217" t="s">
        <v>2431</v>
      </c>
      <c r="L217" t="s">
        <v>60</v>
      </c>
      <c r="M217" t="s">
        <v>60</v>
      </c>
      <c r="N217" t="s">
        <v>19</v>
      </c>
      <c r="P217" t="s">
        <v>61</v>
      </c>
      <c r="Q217" t="s">
        <v>62</v>
      </c>
      <c r="R217" t="s">
        <v>60</v>
      </c>
      <c r="S217" t="s">
        <v>60</v>
      </c>
      <c r="T217">
        <v>43543.843784722201</v>
      </c>
      <c r="U217">
        <v>43496</v>
      </c>
      <c r="V217">
        <v>43537</v>
      </c>
      <c r="W217">
        <v>44012</v>
      </c>
      <c r="X217">
        <v>17000</v>
      </c>
      <c r="Y217" t="s">
        <v>2432</v>
      </c>
      <c r="Z217" t="s">
        <v>2432</v>
      </c>
      <c r="AA217">
        <v>6532</v>
      </c>
      <c r="AB217" t="s">
        <v>139</v>
      </c>
      <c r="AC217" t="e">
        <f>VLOOKUP(AA217,[1]Sheet1!$C$11:'[1]Sheet1'!$I$17787,2,0)</f>
        <v>#REF!</v>
      </c>
      <c r="AD217" t="e">
        <f>VLOOKUP(AA217,[1]Sheet1!$C$11:'[1]Sheet1'!$I$17787,5,0)</f>
        <v>#REF!</v>
      </c>
      <c r="AE217" t="e">
        <f>VLOOKUP(AA217,[1]Sheet1!$C$11:'[1]Sheet1'!$I$17787,6,0)</f>
        <v>#REF!</v>
      </c>
      <c r="AF217" t="e">
        <f>VLOOKUP(AA217,[1]Sheet1!$C$11:'[1]Sheet1'!$I$17787,7,0)</f>
        <v>#REF!</v>
      </c>
      <c r="AG217" t="s">
        <v>68</v>
      </c>
      <c r="AH217" t="s">
        <v>139</v>
      </c>
      <c r="AI217" t="s">
        <v>749</v>
      </c>
      <c r="AJ217" t="s">
        <v>68</v>
      </c>
      <c r="AK217" t="s">
        <v>70</v>
      </c>
    </row>
    <row r="218" spans="1:37" hidden="1">
      <c r="A218">
        <v>1</v>
      </c>
      <c r="B218" t="s">
        <v>51</v>
      </c>
      <c r="C218" t="s">
        <v>2433</v>
      </c>
      <c r="D218" t="s">
        <v>2434</v>
      </c>
      <c r="E218" t="s">
        <v>19</v>
      </c>
      <c r="F218" t="s">
        <v>1741</v>
      </c>
      <c r="G218" t="s">
        <v>1742</v>
      </c>
      <c r="H218" t="s">
        <v>56</v>
      </c>
      <c r="I218" t="s">
        <v>57</v>
      </c>
      <c r="J218" t="s">
        <v>1012</v>
      </c>
      <c r="K218" t="s">
        <v>2435</v>
      </c>
      <c r="L218" t="s">
        <v>60</v>
      </c>
      <c r="M218" t="s">
        <v>60</v>
      </c>
      <c r="N218" t="s">
        <v>19</v>
      </c>
      <c r="P218" t="s">
        <v>61</v>
      </c>
      <c r="Q218" t="s">
        <v>62</v>
      </c>
      <c r="R218" t="s">
        <v>60</v>
      </c>
      <c r="S218" t="s">
        <v>60</v>
      </c>
      <c r="T218">
        <v>43543.843807870398</v>
      </c>
      <c r="U218">
        <v>43496</v>
      </c>
      <c r="V218">
        <v>43537</v>
      </c>
      <c r="W218">
        <v>44012</v>
      </c>
      <c r="X218">
        <v>6930</v>
      </c>
      <c r="Y218" t="s">
        <v>1744</v>
      </c>
      <c r="Z218" t="s">
        <v>1744</v>
      </c>
      <c r="AA218">
        <v>4170</v>
      </c>
      <c r="AB218" t="s">
        <v>99</v>
      </c>
      <c r="AC218" t="s">
        <v>419</v>
      </c>
      <c r="AD218" t="s">
        <v>420</v>
      </c>
      <c r="AE218" t="s">
        <v>421</v>
      </c>
      <c r="AF218">
        <v>24514</v>
      </c>
      <c r="AG218" t="s">
        <v>68</v>
      </c>
      <c r="AH218" t="s">
        <v>99</v>
      </c>
      <c r="AI218" t="s">
        <v>2436</v>
      </c>
      <c r="AJ218" t="s">
        <v>68</v>
      </c>
      <c r="AK218" t="s">
        <v>70</v>
      </c>
    </row>
    <row r="219" spans="1:37" hidden="1">
      <c r="A219">
        <v>1</v>
      </c>
      <c r="B219" t="s">
        <v>51</v>
      </c>
      <c r="C219" t="s">
        <v>2437</v>
      </c>
      <c r="D219" t="s">
        <v>2438</v>
      </c>
      <c r="E219" t="s">
        <v>19</v>
      </c>
      <c r="F219" t="s">
        <v>2439</v>
      </c>
      <c r="G219" t="s">
        <v>2440</v>
      </c>
      <c r="H219" t="s">
        <v>56</v>
      </c>
      <c r="I219" t="s">
        <v>57</v>
      </c>
      <c r="J219" t="s">
        <v>1050</v>
      </c>
      <c r="K219" t="s">
        <v>2441</v>
      </c>
      <c r="L219" t="s">
        <v>60</v>
      </c>
      <c r="M219" t="s">
        <v>60</v>
      </c>
      <c r="N219" t="s">
        <v>19</v>
      </c>
      <c r="P219" t="s">
        <v>61</v>
      </c>
      <c r="Q219" t="s">
        <v>62</v>
      </c>
      <c r="R219" t="s">
        <v>60</v>
      </c>
      <c r="S219" t="s">
        <v>60</v>
      </c>
      <c r="T219">
        <v>43543.843819444402</v>
      </c>
      <c r="U219">
        <v>43496</v>
      </c>
      <c r="V219">
        <v>43538</v>
      </c>
      <c r="W219">
        <v>44012</v>
      </c>
      <c r="X219">
        <v>99948</v>
      </c>
      <c r="Y219" t="s">
        <v>2442</v>
      </c>
      <c r="Z219" t="s">
        <v>2443</v>
      </c>
      <c r="AA219">
        <v>7017</v>
      </c>
      <c r="AB219" t="s">
        <v>826</v>
      </c>
      <c r="AC219" t="s">
        <v>403</v>
      </c>
      <c r="AD219" t="s">
        <v>66</v>
      </c>
      <c r="AE219" t="s">
        <v>404</v>
      </c>
      <c r="AF219">
        <v>40036</v>
      </c>
      <c r="AG219" t="s">
        <v>68</v>
      </c>
      <c r="AH219" t="s">
        <v>826</v>
      </c>
      <c r="AI219" t="s">
        <v>2192</v>
      </c>
      <c r="AJ219" t="s">
        <v>68</v>
      </c>
      <c r="AK219" t="s">
        <v>70</v>
      </c>
    </row>
    <row r="220" spans="1:37" hidden="1">
      <c r="A220">
        <v>1</v>
      </c>
      <c r="B220" t="s">
        <v>51</v>
      </c>
      <c r="C220" t="s">
        <v>2444</v>
      </c>
      <c r="D220" t="s">
        <v>2445</v>
      </c>
      <c r="E220" t="s">
        <v>19</v>
      </c>
      <c r="F220" t="s">
        <v>2446</v>
      </c>
      <c r="G220" t="s">
        <v>2447</v>
      </c>
      <c r="H220" t="s">
        <v>56</v>
      </c>
      <c r="I220" t="s">
        <v>57</v>
      </c>
      <c r="J220" t="s">
        <v>1012</v>
      </c>
      <c r="K220" t="s">
        <v>2448</v>
      </c>
      <c r="L220" t="s">
        <v>60</v>
      </c>
      <c r="M220" t="s">
        <v>60</v>
      </c>
      <c r="N220" t="s">
        <v>19</v>
      </c>
      <c r="P220" t="s">
        <v>61</v>
      </c>
      <c r="Q220" t="s">
        <v>62</v>
      </c>
      <c r="R220" t="s">
        <v>60</v>
      </c>
      <c r="S220" t="s">
        <v>60</v>
      </c>
      <c r="T220">
        <v>43543.843831018501</v>
      </c>
      <c r="U220">
        <v>43496</v>
      </c>
      <c r="V220">
        <v>43538</v>
      </c>
      <c r="W220">
        <v>44012</v>
      </c>
      <c r="X220">
        <v>47000</v>
      </c>
      <c r="Y220" t="s">
        <v>2449</v>
      </c>
      <c r="Z220" t="s">
        <v>2449</v>
      </c>
      <c r="AA220">
        <v>5271</v>
      </c>
      <c r="AB220" t="s">
        <v>156</v>
      </c>
      <c r="AC220" t="s">
        <v>419</v>
      </c>
      <c r="AD220" t="s">
        <v>420</v>
      </c>
      <c r="AE220" t="s">
        <v>421</v>
      </c>
      <c r="AF220">
        <v>24514</v>
      </c>
      <c r="AG220" t="s">
        <v>68</v>
      </c>
      <c r="AH220" t="s">
        <v>156</v>
      </c>
      <c r="AI220" t="s">
        <v>2450</v>
      </c>
      <c r="AJ220" t="s">
        <v>68</v>
      </c>
      <c r="AK220" t="s">
        <v>70</v>
      </c>
    </row>
    <row r="221" spans="1:37" hidden="1">
      <c r="A221">
        <v>1</v>
      </c>
      <c r="B221" t="s">
        <v>51</v>
      </c>
      <c r="C221" t="s">
        <v>2451</v>
      </c>
      <c r="D221" t="s">
        <v>2452</v>
      </c>
      <c r="E221" t="s">
        <v>19</v>
      </c>
      <c r="F221" t="s">
        <v>484</v>
      </c>
      <c r="G221" t="s">
        <v>485</v>
      </c>
      <c r="H221" t="s">
        <v>56</v>
      </c>
      <c r="I221" t="s">
        <v>57</v>
      </c>
      <c r="J221" t="s">
        <v>1012</v>
      </c>
      <c r="K221" t="s">
        <v>2453</v>
      </c>
      <c r="L221" t="s">
        <v>60</v>
      </c>
      <c r="M221" t="s">
        <v>60</v>
      </c>
      <c r="N221" t="s">
        <v>19</v>
      </c>
      <c r="P221" t="s">
        <v>61</v>
      </c>
      <c r="Q221" t="s">
        <v>62</v>
      </c>
      <c r="R221" t="s">
        <v>60</v>
      </c>
      <c r="S221" t="s">
        <v>60</v>
      </c>
      <c r="T221">
        <v>43543.8438425926</v>
      </c>
      <c r="U221">
        <v>43496</v>
      </c>
      <c r="V221">
        <v>43538</v>
      </c>
      <c r="W221">
        <v>44012</v>
      </c>
      <c r="X221">
        <v>4981.8999999999996</v>
      </c>
      <c r="Y221" t="s">
        <v>1786</v>
      </c>
      <c r="Z221" t="s">
        <v>1786</v>
      </c>
      <c r="AA221">
        <v>4101</v>
      </c>
      <c r="AB221" t="s">
        <v>99</v>
      </c>
      <c r="AC221" t="s">
        <v>512</v>
      </c>
      <c r="AD221" t="s">
        <v>91</v>
      </c>
      <c r="AE221" t="s">
        <v>513</v>
      </c>
      <c r="AF221">
        <v>26338</v>
      </c>
      <c r="AG221" t="s">
        <v>68</v>
      </c>
      <c r="AH221" t="s">
        <v>99</v>
      </c>
      <c r="AI221" t="s">
        <v>2454</v>
      </c>
      <c r="AJ221" t="s">
        <v>68</v>
      </c>
      <c r="AK221" t="s">
        <v>70</v>
      </c>
    </row>
    <row r="222" spans="1:37" hidden="1">
      <c r="A222">
        <v>1</v>
      </c>
      <c r="B222" t="s">
        <v>51</v>
      </c>
      <c r="C222" t="s">
        <v>2455</v>
      </c>
      <c r="D222" t="s">
        <v>2456</v>
      </c>
      <c r="E222" t="s">
        <v>19</v>
      </c>
      <c r="F222" t="s">
        <v>2457</v>
      </c>
      <c r="G222" t="s">
        <v>2458</v>
      </c>
      <c r="H222" t="s">
        <v>56</v>
      </c>
      <c r="I222" t="s">
        <v>57</v>
      </c>
      <c r="J222" t="s">
        <v>2459</v>
      </c>
      <c r="K222" t="s">
        <v>2460</v>
      </c>
      <c r="L222" t="s">
        <v>60</v>
      </c>
      <c r="M222" t="s">
        <v>60</v>
      </c>
      <c r="N222" t="s">
        <v>19</v>
      </c>
      <c r="P222" t="s">
        <v>61</v>
      </c>
      <c r="Q222" t="s">
        <v>62</v>
      </c>
      <c r="R222" t="s">
        <v>60</v>
      </c>
      <c r="S222" t="s">
        <v>60</v>
      </c>
      <c r="T222">
        <v>43543.843854166698</v>
      </c>
      <c r="U222">
        <v>43496</v>
      </c>
      <c r="V222">
        <v>43538</v>
      </c>
      <c r="W222">
        <v>44012</v>
      </c>
      <c r="X222">
        <v>95000</v>
      </c>
      <c r="Y222" t="s">
        <v>2461</v>
      </c>
      <c r="Z222" t="s">
        <v>2462</v>
      </c>
      <c r="AA222">
        <v>5540</v>
      </c>
      <c r="AB222" t="s">
        <v>156</v>
      </c>
      <c r="AC222" t="s">
        <v>644</v>
      </c>
      <c r="AD222" t="s">
        <v>91</v>
      </c>
      <c r="AE222" t="s">
        <v>645</v>
      </c>
      <c r="AF222">
        <v>29519</v>
      </c>
      <c r="AG222" t="s">
        <v>68</v>
      </c>
      <c r="AH222" t="s">
        <v>156</v>
      </c>
      <c r="AI222" t="s">
        <v>2463</v>
      </c>
      <c r="AJ222" t="s">
        <v>68</v>
      </c>
      <c r="AK222" t="s">
        <v>70</v>
      </c>
    </row>
    <row r="223" spans="1:37" hidden="1">
      <c r="A223">
        <v>1</v>
      </c>
      <c r="B223" t="s">
        <v>51</v>
      </c>
      <c r="C223" t="s">
        <v>2464</v>
      </c>
      <c r="D223" t="s">
        <v>2465</v>
      </c>
      <c r="E223" t="s">
        <v>19</v>
      </c>
      <c r="F223" t="s">
        <v>2466</v>
      </c>
      <c r="G223" t="s">
        <v>2467</v>
      </c>
      <c r="H223" t="s">
        <v>56</v>
      </c>
      <c r="I223" t="s">
        <v>57</v>
      </c>
      <c r="J223" t="s">
        <v>1012</v>
      </c>
      <c r="K223" t="s">
        <v>2468</v>
      </c>
      <c r="L223" t="s">
        <v>60</v>
      </c>
      <c r="M223" t="s">
        <v>60</v>
      </c>
      <c r="N223" t="s">
        <v>19</v>
      </c>
      <c r="P223" t="s">
        <v>61</v>
      </c>
      <c r="Q223" t="s">
        <v>62</v>
      </c>
      <c r="R223" t="s">
        <v>60</v>
      </c>
      <c r="S223" t="s">
        <v>60</v>
      </c>
      <c r="T223">
        <v>43543.843865740702</v>
      </c>
      <c r="U223">
        <v>43496</v>
      </c>
      <c r="V223">
        <v>43538</v>
      </c>
      <c r="W223">
        <v>44012</v>
      </c>
      <c r="X223">
        <v>1738</v>
      </c>
      <c r="Y223" t="s">
        <v>2469</v>
      </c>
      <c r="Z223" t="s">
        <v>2469</v>
      </c>
      <c r="AA223">
        <v>3008</v>
      </c>
      <c r="AB223" t="s">
        <v>64</v>
      </c>
      <c r="AC223" t="s">
        <v>171</v>
      </c>
      <c r="AD223" t="s">
        <v>101</v>
      </c>
      <c r="AE223" t="s">
        <v>172</v>
      </c>
      <c r="AF223">
        <v>21983</v>
      </c>
      <c r="AG223" t="s">
        <v>68</v>
      </c>
      <c r="AH223" t="s">
        <v>64</v>
      </c>
      <c r="AI223" t="s">
        <v>2470</v>
      </c>
      <c r="AJ223" t="s">
        <v>68</v>
      </c>
      <c r="AK223" t="s">
        <v>70</v>
      </c>
    </row>
    <row r="224" spans="1:37" hidden="1">
      <c r="A224">
        <v>1</v>
      </c>
      <c r="B224" t="s">
        <v>51</v>
      </c>
      <c r="C224" t="s">
        <v>2471</v>
      </c>
      <c r="D224" t="s">
        <v>2472</v>
      </c>
      <c r="E224" t="s">
        <v>19</v>
      </c>
      <c r="F224" t="s">
        <v>2473</v>
      </c>
      <c r="G224" t="s">
        <v>2474</v>
      </c>
      <c r="H224" t="s">
        <v>56</v>
      </c>
      <c r="I224" t="s">
        <v>57</v>
      </c>
      <c r="J224" t="s">
        <v>1012</v>
      </c>
      <c r="K224" t="s">
        <v>2475</v>
      </c>
      <c r="L224" t="s">
        <v>60</v>
      </c>
      <c r="M224" t="s">
        <v>60</v>
      </c>
      <c r="N224" t="s">
        <v>19</v>
      </c>
      <c r="P224" t="s">
        <v>61</v>
      </c>
      <c r="Q224" t="s">
        <v>62</v>
      </c>
      <c r="R224" t="s">
        <v>60</v>
      </c>
      <c r="S224" t="s">
        <v>60</v>
      </c>
      <c r="T224">
        <v>43543.843877314801</v>
      </c>
      <c r="U224">
        <v>43496</v>
      </c>
      <c r="V224">
        <v>43537</v>
      </c>
      <c r="W224">
        <v>44012</v>
      </c>
      <c r="X224">
        <v>19904.5</v>
      </c>
      <c r="Y224" t="s">
        <v>2476</v>
      </c>
      <c r="Z224" t="s">
        <v>2476</v>
      </c>
      <c r="AA224">
        <v>4224</v>
      </c>
      <c r="AB224" t="s">
        <v>99</v>
      </c>
      <c r="AC224" t="s">
        <v>2477</v>
      </c>
      <c r="AD224" t="s">
        <v>101</v>
      </c>
      <c r="AE224" t="s">
        <v>2478</v>
      </c>
      <c r="AF224">
        <v>20135</v>
      </c>
      <c r="AG224" t="s">
        <v>68</v>
      </c>
      <c r="AH224" t="s">
        <v>99</v>
      </c>
      <c r="AI224" t="s">
        <v>2479</v>
      </c>
      <c r="AJ224" t="s">
        <v>68</v>
      </c>
      <c r="AK224" t="s">
        <v>70</v>
      </c>
    </row>
    <row r="225" spans="1:37" hidden="1">
      <c r="A225">
        <v>1</v>
      </c>
      <c r="B225" t="s">
        <v>51</v>
      </c>
      <c r="C225" t="s">
        <v>2480</v>
      </c>
      <c r="D225" t="s">
        <v>2481</v>
      </c>
      <c r="E225" t="s">
        <v>19</v>
      </c>
      <c r="F225" t="s">
        <v>2482</v>
      </c>
      <c r="G225" t="s">
        <v>2483</v>
      </c>
      <c r="H225" t="s">
        <v>56</v>
      </c>
      <c r="I225" t="s">
        <v>57</v>
      </c>
      <c r="J225" t="s">
        <v>1012</v>
      </c>
      <c r="K225" t="s">
        <v>2484</v>
      </c>
      <c r="L225" t="s">
        <v>60</v>
      </c>
      <c r="M225" t="s">
        <v>60</v>
      </c>
      <c r="N225" t="s">
        <v>19</v>
      </c>
      <c r="P225" t="s">
        <v>61</v>
      </c>
      <c r="Q225" t="s">
        <v>62</v>
      </c>
      <c r="R225" t="s">
        <v>60</v>
      </c>
      <c r="S225" t="s">
        <v>60</v>
      </c>
      <c r="T225">
        <v>43543.8438888889</v>
      </c>
      <c r="U225">
        <v>43496</v>
      </c>
      <c r="V225">
        <v>43539</v>
      </c>
      <c r="W225">
        <v>44012</v>
      </c>
      <c r="X225">
        <v>34540</v>
      </c>
      <c r="Y225" t="s">
        <v>2485</v>
      </c>
      <c r="Z225" t="s">
        <v>2485</v>
      </c>
      <c r="AA225">
        <v>3934</v>
      </c>
      <c r="AB225" t="s">
        <v>64</v>
      </c>
      <c r="AC225" t="s">
        <v>2486</v>
      </c>
      <c r="AD225" t="s">
        <v>91</v>
      </c>
      <c r="AE225" t="s">
        <v>2487</v>
      </c>
      <c r="AF225">
        <v>11825</v>
      </c>
      <c r="AG225" t="s">
        <v>68</v>
      </c>
      <c r="AH225" t="s">
        <v>64</v>
      </c>
      <c r="AI225" t="s">
        <v>2488</v>
      </c>
      <c r="AJ225" t="s">
        <v>68</v>
      </c>
      <c r="AK225" t="s">
        <v>70</v>
      </c>
    </row>
    <row r="226" spans="1:37">
      <c r="A226">
        <v>1</v>
      </c>
      <c r="B226" t="s">
        <v>51</v>
      </c>
      <c r="C226" t="s">
        <v>2489</v>
      </c>
      <c r="D226" t="s">
        <v>2490</v>
      </c>
      <c r="E226" t="s">
        <v>19</v>
      </c>
      <c r="F226" t="s">
        <v>2491</v>
      </c>
      <c r="G226" t="s">
        <v>2492</v>
      </c>
      <c r="H226" t="s">
        <v>56</v>
      </c>
      <c r="I226" t="s">
        <v>57</v>
      </c>
      <c r="J226" t="s">
        <v>1012</v>
      </c>
      <c r="K226" t="s">
        <v>2493</v>
      </c>
      <c r="L226" t="s">
        <v>60</v>
      </c>
      <c r="M226" t="s">
        <v>60</v>
      </c>
      <c r="N226" t="s">
        <v>19</v>
      </c>
      <c r="P226" t="s">
        <v>61</v>
      </c>
      <c r="Q226" t="s">
        <v>62</v>
      </c>
      <c r="R226" t="s">
        <v>60</v>
      </c>
      <c r="S226" t="s">
        <v>60</v>
      </c>
      <c r="T226">
        <v>43543.843900462998</v>
      </c>
      <c r="U226">
        <v>43496</v>
      </c>
      <c r="V226">
        <v>43539</v>
      </c>
      <c r="W226">
        <v>44012</v>
      </c>
      <c r="X226" s="2">
        <v>9499.6</v>
      </c>
      <c r="Y226" t="s">
        <v>2494</v>
      </c>
      <c r="Z226" t="s">
        <v>2494</v>
      </c>
      <c r="AA226">
        <v>4122</v>
      </c>
      <c r="AB226" t="s">
        <v>99</v>
      </c>
      <c r="AC226" t="s">
        <v>203</v>
      </c>
      <c r="AD226" t="s">
        <v>81</v>
      </c>
      <c r="AE226" t="s">
        <v>204</v>
      </c>
      <c r="AF226">
        <v>14336</v>
      </c>
      <c r="AG226" t="s">
        <v>68</v>
      </c>
      <c r="AH226" t="s">
        <v>99</v>
      </c>
      <c r="AI226" t="s">
        <v>2495</v>
      </c>
      <c r="AJ226" t="s">
        <v>68</v>
      </c>
      <c r="AK226" t="s">
        <v>70</v>
      </c>
    </row>
    <row r="227" spans="1:37" hidden="1">
      <c r="A227">
        <v>1</v>
      </c>
      <c r="B227" t="s">
        <v>51</v>
      </c>
      <c r="C227" t="s">
        <v>2496</v>
      </c>
      <c r="D227" t="s">
        <v>2497</v>
      </c>
      <c r="E227" t="s">
        <v>19</v>
      </c>
      <c r="F227" t="s">
        <v>2498</v>
      </c>
      <c r="G227" t="s">
        <v>2499</v>
      </c>
      <c r="H227" t="s">
        <v>56</v>
      </c>
      <c r="I227" t="s">
        <v>57</v>
      </c>
      <c r="J227" t="s">
        <v>1050</v>
      </c>
      <c r="K227" t="s">
        <v>427</v>
      </c>
      <c r="L227" t="s">
        <v>60</v>
      </c>
      <c r="M227" t="s">
        <v>60</v>
      </c>
      <c r="N227" t="s">
        <v>19</v>
      </c>
      <c r="P227" t="s">
        <v>61</v>
      </c>
      <c r="Q227" t="s">
        <v>62</v>
      </c>
      <c r="R227" t="s">
        <v>60</v>
      </c>
      <c r="S227" t="s">
        <v>60</v>
      </c>
      <c r="T227">
        <v>43543.843912037002</v>
      </c>
      <c r="U227">
        <v>43496</v>
      </c>
      <c r="V227">
        <v>43538</v>
      </c>
      <c r="W227">
        <v>44012</v>
      </c>
      <c r="X227">
        <v>7994.8</v>
      </c>
      <c r="Y227" t="s">
        <v>1643</v>
      </c>
      <c r="Z227" t="s">
        <v>2318</v>
      </c>
      <c r="AA227">
        <v>3071</v>
      </c>
      <c r="AB227" t="s">
        <v>64</v>
      </c>
      <c r="AC227" t="s">
        <v>1988</v>
      </c>
      <c r="AD227" t="s">
        <v>91</v>
      </c>
      <c r="AE227" t="s">
        <v>1989</v>
      </c>
      <c r="AF227">
        <v>14257</v>
      </c>
      <c r="AG227" t="s">
        <v>68</v>
      </c>
      <c r="AH227" t="s">
        <v>64</v>
      </c>
      <c r="AI227" t="s">
        <v>2321</v>
      </c>
      <c r="AJ227" t="s">
        <v>68</v>
      </c>
      <c r="AK227" t="s">
        <v>70</v>
      </c>
    </row>
    <row r="228" spans="1:37" hidden="1">
      <c r="A228">
        <v>1</v>
      </c>
      <c r="B228" t="s">
        <v>51</v>
      </c>
      <c r="C228" t="s">
        <v>2500</v>
      </c>
      <c r="D228" t="s">
        <v>2501</v>
      </c>
      <c r="E228" t="s">
        <v>19</v>
      </c>
      <c r="F228" t="s">
        <v>1030</v>
      </c>
      <c r="G228" t="s">
        <v>1031</v>
      </c>
      <c r="H228" t="s">
        <v>56</v>
      </c>
      <c r="I228" t="s">
        <v>57</v>
      </c>
      <c r="J228" t="s">
        <v>1012</v>
      </c>
      <c r="K228" t="s">
        <v>2502</v>
      </c>
      <c r="L228" t="s">
        <v>60</v>
      </c>
      <c r="M228" t="s">
        <v>60</v>
      </c>
      <c r="N228" t="s">
        <v>19</v>
      </c>
      <c r="P228" t="s">
        <v>61</v>
      </c>
      <c r="Q228" t="s">
        <v>62</v>
      </c>
      <c r="R228" t="s">
        <v>60</v>
      </c>
      <c r="S228" t="s">
        <v>60</v>
      </c>
      <c r="T228">
        <v>43543.843935185199</v>
      </c>
      <c r="U228">
        <v>43496</v>
      </c>
      <c r="V228">
        <v>43538</v>
      </c>
      <c r="W228">
        <v>44012</v>
      </c>
      <c r="X228">
        <v>8196.1</v>
      </c>
      <c r="Y228" t="s">
        <v>1033</v>
      </c>
      <c r="Z228" t="s">
        <v>1033</v>
      </c>
      <c r="AA228">
        <v>4031</v>
      </c>
      <c r="AB228" t="s">
        <v>99</v>
      </c>
      <c r="AC228" t="s">
        <v>968</v>
      </c>
      <c r="AD228" t="s">
        <v>66</v>
      </c>
      <c r="AE228" t="s">
        <v>969</v>
      </c>
      <c r="AF228">
        <v>17960</v>
      </c>
      <c r="AG228" t="s">
        <v>68</v>
      </c>
      <c r="AH228" t="s">
        <v>99</v>
      </c>
      <c r="AI228" t="s">
        <v>1036</v>
      </c>
      <c r="AJ228" t="s">
        <v>68</v>
      </c>
      <c r="AK228" t="s">
        <v>70</v>
      </c>
    </row>
    <row r="229" spans="1:37" hidden="1">
      <c r="A229">
        <v>1</v>
      </c>
      <c r="B229" t="s">
        <v>51</v>
      </c>
      <c r="C229" t="s">
        <v>2503</v>
      </c>
      <c r="D229" t="s">
        <v>2504</v>
      </c>
      <c r="E229" t="s">
        <v>19</v>
      </c>
      <c r="F229" t="s">
        <v>2505</v>
      </c>
      <c r="G229" t="s">
        <v>2506</v>
      </c>
      <c r="H229" t="s">
        <v>56</v>
      </c>
      <c r="I229" t="s">
        <v>57</v>
      </c>
      <c r="J229" t="s">
        <v>1012</v>
      </c>
      <c r="K229" t="s">
        <v>2507</v>
      </c>
      <c r="L229" t="s">
        <v>60</v>
      </c>
      <c r="M229" t="s">
        <v>60</v>
      </c>
      <c r="N229" t="s">
        <v>19</v>
      </c>
      <c r="P229" t="s">
        <v>61</v>
      </c>
      <c r="Q229" t="s">
        <v>62</v>
      </c>
      <c r="R229" t="s">
        <v>60</v>
      </c>
      <c r="S229" t="s">
        <v>60</v>
      </c>
      <c r="T229">
        <v>43543.843946759298</v>
      </c>
      <c r="U229">
        <v>43496</v>
      </c>
      <c r="V229">
        <v>43537</v>
      </c>
      <c r="W229">
        <v>44012</v>
      </c>
      <c r="X229">
        <v>7318.3</v>
      </c>
      <c r="Y229" t="s">
        <v>2508</v>
      </c>
      <c r="Z229" t="s">
        <v>2508</v>
      </c>
      <c r="AA229">
        <v>2539</v>
      </c>
      <c r="AB229" t="s">
        <v>79</v>
      </c>
      <c r="AC229" t="s">
        <v>652</v>
      </c>
      <c r="AD229" t="s">
        <v>91</v>
      </c>
      <c r="AE229" t="s">
        <v>653</v>
      </c>
      <c r="AF229">
        <v>28501</v>
      </c>
      <c r="AG229" t="s">
        <v>68</v>
      </c>
      <c r="AH229" t="s">
        <v>79</v>
      </c>
      <c r="AI229" t="s">
        <v>2509</v>
      </c>
      <c r="AJ229" t="s">
        <v>68</v>
      </c>
      <c r="AK229" t="s">
        <v>70</v>
      </c>
    </row>
    <row r="230" spans="1:37" hidden="1">
      <c r="A230">
        <v>1</v>
      </c>
      <c r="B230" t="s">
        <v>51</v>
      </c>
      <c r="C230" t="s">
        <v>2510</v>
      </c>
      <c r="D230" t="s">
        <v>2511</v>
      </c>
      <c r="E230" t="s">
        <v>19</v>
      </c>
      <c r="F230" t="s">
        <v>2512</v>
      </c>
      <c r="G230" t="s">
        <v>2513</v>
      </c>
      <c r="H230" t="s">
        <v>1245</v>
      </c>
      <c r="I230" t="s">
        <v>57</v>
      </c>
      <c r="J230" t="s">
        <v>527</v>
      </c>
      <c r="K230" t="s">
        <v>2514</v>
      </c>
      <c r="L230" t="s">
        <v>60</v>
      </c>
      <c r="M230" t="s">
        <v>60</v>
      </c>
      <c r="N230" t="s">
        <v>19</v>
      </c>
      <c r="P230" t="s">
        <v>1248</v>
      </c>
      <c r="Q230" t="s">
        <v>1249</v>
      </c>
      <c r="R230" t="s">
        <v>60</v>
      </c>
      <c r="S230" t="s">
        <v>60</v>
      </c>
      <c r="T230">
        <v>43802.435659722199</v>
      </c>
      <c r="U230">
        <v>43784</v>
      </c>
      <c r="V230">
        <v>43794</v>
      </c>
      <c r="W230">
        <v>44446</v>
      </c>
      <c r="X230">
        <v>274219</v>
      </c>
      <c r="Y230" t="s">
        <v>2515</v>
      </c>
      <c r="Z230" t="s">
        <v>2515</v>
      </c>
      <c r="AA230">
        <v>2291</v>
      </c>
      <c r="AB230" t="s">
        <v>79</v>
      </c>
      <c r="AC230" t="s">
        <v>368</v>
      </c>
      <c r="AD230" t="s">
        <v>91</v>
      </c>
      <c r="AE230" t="s">
        <v>369</v>
      </c>
      <c r="AF230">
        <v>5627</v>
      </c>
      <c r="AG230" t="s">
        <v>68</v>
      </c>
      <c r="AH230" t="s">
        <v>79</v>
      </c>
      <c r="AI230" t="s">
        <v>2516</v>
      </c>
      <c r="AJ230" t="s">
        <v>68</v>
      </c>
      <c r="AK230" t="s">
        <v>70</v>
      </c>
    </row>
    <row r="231" spans="1:37" hidden="1">
      <c r="A231">
        <v>1</v>
      </c>
      <c r="B231" t="s">
        <v>51</v>
      </c>
      <c r="C231" t="s">
        <v>2517</v>
      </c>
      <c r="D231" t="s">
        <v>2518</v>
      </c>
      <c r="E231" t="s">
        <v>19</v>
      </c>
      <c r="F231" t="s">
        <v>2519</v>
      </c>
      <c r="G231" t="s">
        <v>2520</v>
      </c>
      <c r="H231" t="s">
        <v>1245</v>
      </c>
      <c r="I231" t="s">
        <v>57</v>
      </c>
      <c r="J231" t="s">
        <v>527</v>
      </c>
      <c r="K231" t="s">
        <v>2521</v>
      </c>
      <c r="L231" t="s">
        <v>60</v>
      </c>
      <c r="M231" t="s">
        <v>60</v>
      </c>
      <c r="N231" t="s">
        <v>19</v>
      </c>
      <c r="P231" t="s">
        <v>1248</v>
      </c>
      <c r="Q231" t="s">
        <v>1249</v>
      </c>
      <c r="R231" t="s">
        <v>60</v>
      </c>
      <c r="S231" t="s">
        <v>60</v>
      </c>
      <c r="T231">
        <v>43802.435671296298</v>
      </c>
      <c r="U231">
        <v>43794</v>
      </c>
      <c r="V231">
        <v>43795</v>
      </c>
      <c r="W231">
        <v>44446</v>
      </c>
      <c r="X231">
        <v>383856</v>
      </c>
      <c r="Y231" t="s">
        <v>2522</v>
      </c>
      <c r="Z231" t="s">
        <v>2522</v>
      </c>
      <c r="AA231">
        <v>6050</v>
      </c>
      <c r="AB231" t="s">
        <v>139</v>
      </c>
      <c r="AC231" t="s">
        <v>2418</v>
      </c>
      <c r="AD231" t="s">
        <v>91</v>
      </c>
      <c r="AE231" t="s">
        <v>2419</v>
      </c>
      <c r="AF231">
        <v>22547</v>
      </c>
      <c r="AG231" t="s">
        <v>68</v>
      </c>
      <c r="AH231" t="s">
        <v>139</v>
      </c>
      <c r="AI231" t="s">
        <v>462</v>
      </c>
      <c r="AJ231" t="s">
        <v>68</v>
      </c>
      <c r="AK231" t="s">
        <v>70</v>
      </c>
    </row>
    <row r="232" spans="1:37">
      <c r="A232">
        <v>1</v>
      </c>
      <c r="B232" t="s">
        <v>51</v>
      </c>
      <c r="C232" t="s">
        <v>2523</v>
      </c>
      <c r="D232" t="s">
        <v>2524</v>
      </c>
      <c r="E232" t="s">
        <v>19</v>
      </c>
      <c r="F232" t="s">
        <v>2525</v>
      </c>
      <c r="G232" t="s">
        <v>2526</v>
      </c>
      <c r="H232" t="s">
        <v>1245</v>
      </c>
      <c r="I232" t="s">
        <v>57</v>
      </c>
      <c r="J232" t="s">
        <v>527</v>
      </c>
      <c r="K232" t="s">
        <v>2527</v>
      </c>
      <c r="L232" t="s">
        <v>60</v>
      </c>
      <c r="M232" t="s">
        <v>60</v>
      </c>
      <c r="N232" t="s">
        <v>19</v>
      </c>
      <c r="P232" t="s">
        <v>1248</v>
      </c>
      <c r="Q232" t="s">
        <v>1249</v>
      </c>
      <c r="R232" t="s">
        <v>60</v>
      </c>
      <c r="S232" t="s">
        <v>60</v>
      </c>
      <c r="T232">
        <v>43802.435671296298</v>
      </c>
      <c r="U232">
        <v>43791</v>
      </c>
      <c r="V232">
        <v>43795</v>
      </c>
      <c r="W232">
        <v>44446</v>
      </c>
      <c r="X232" s="2">
        <v>55000</v>
      </c>
      <c r="Y232" t="s">
        <v>1786</v>
      </c>
      <c r="Z232" t="s">
        <v>1786</v>
      </c>
      <c r="AA232">
        <v>4076</v>
      </c>
      <c r="AB232" t="s">
        <v>99</v>
      </c>
      <c r="AC232" t="s">
        <v>2220</v>
      </c>
      <c r="AD232" t="s">
        <v>81</v>
      </c>
      <c r="AE232" t="s">
        <v>2221</v>
      </c>
      <c r="AF232">
        <v>30459</v>
      </c>
      <c r="AG232" t="s">
        <v>68</v>
      </c>
      <c r="AH232" t="s">
        <v>99</v>
      </c>
      <c r="AI232" t="s">
        <v>2528</v>
      </c>
      <c r="AJ232" t="s">
        <v>68</v>
      </c>
      <c r="AK232" t="s">
        <v>70</v>
      </c>
    </row>
    <row r="233" spans="1:37" hidden="1">
      <c r="A233">
        <v>1</v>
      </c>
      <c r="B233" t="s">
        <v>51</v>
      </c>
      <c r="C233" t="s">
        <v>2529</v>
      </c>
      <c r="D233" t="s">
        <v>2530</v>
      </c>
      <c r="E233" t="s">
        <v>19</v>
      </c>
      <c r="F233" t="s">
        <v>2531</v>
      </c>
      <c r="G233" t="s">
        <v>2532</v>
      </c>
      <c r="H233" t="s">
        <v>1245</v>
      </c>
      <c r="I233" t="s">
        <v>57</v>
      </c>
      <c r="J233" t="s">
        <v>1327</v>
      </c>
      <c r="K233" t="s">
        <v>2533</v>
      </c>
      <c r="L233" t="s">
        <v>60</v>
      </c>
      <c r="M233" t="s">
        <v>60</v>
      </c>
      <c r="N233" t="s">
        <v>19</v>
      </c>
      <c r="P233" t="s">
        <v>1248</v>
      </c>
      <c r="Q233" t="s">
        <v>1249</v>
      </c>
      <c r="R233" t="s">
        <v>60</v>
      </c>
      <c r="S233" t="s">
        <v>60</v>
      </c>
      <c r="T233">
        <v>43797.657534722202</v>
      </c>
      <c r="U233">
        <v>43791</v>
      </c>
      <c r="V233">
        <v>43793</v>
      </c>
      <c r="W233">
        <v>44446</v>
      </c>
      <c r="X233">
        <v>236500</v>
      </c>
      <c r="Y233" t="s">
        <v>2534</v>
      </c>
      <c r="Z233" t="s">
        <v>2534</v>
      </c>
      <c r="AA233">
        <v>2900</v>
      </c>
      <c r="AB233" t="s">
        <v>643</v>
      </c>
      <c r="AC233" t="s">
        <v>776</v>
      </c>
      <c r="AD233" t="s">
        <v>91</v>
      </c>
      <c r="AE233" t="s">
        <v>777</v>
      </c>
      <c r="AF233">
        <v>28553</v>
      </c>
      <c r="AG233" t="s">
        <v>68</v>
      </c>
      <c r="AH233" t="s">
        <v>643</v>
      </c>
      <c r="AI233" t="s">
        <v>2535</v>
      </c>
      <c r="AJ233" t="s">
        <v>68</v>
      </c>
      <c r="AK233" t="s">
        <v>70</v>
      </c>
    </row>
    <row r="234" spans="1:37" hidden="1">
      <c r="A234">
        <v>1</v>
      </c>
      <c r="B234" t="s">
        <v>51</v>
      </c>
      <c r="C234" t="s">
        <v>2536</v>
      </c>
      <c r="D234" t="s">
        <v>2537</v>
      </c>
      <c r="E234" t="s">
        <v>19</v>
      </c>
      <c r="F234" t="s">
        <v>2538</v>
      </c>
      <c r="G234" t="s">
        <v>2539</v>
      </c>
      <c r="H234" t="s">
        <v>1245</v>
      </c>
      <c r="I234" t="s">
        <v>57</v>
      </c>
      <c r="J234" t="s">
        <v>2540</v>
      </c>
      <c r="K234" t="s">
        <v>2541</v>
      </c>
      <c r="L234" t="s">
        <v>60</v>
      </c>
      <c r="M234" t="s">
        <v>60</v>
      </c>
      <c r="N234" t="s">
        <v>19</v>
      </c>
      <c r="P234" t="s">
        <v>1248</v>
      </c>
      <c r="Q234" t="s">
        <v>1249</v>
      </c>
      <c r="R234" t="s">
        <v>60</v>
      </c>
      <c r="S234" t="s">
        <v>60</v>
      </c>
      <c r="T234">
        <v>43797.657546296301</v>
      </c>
      <c r="U234">
        <v>43789</v>
      </c>
      <c r="V234">
        <v>43790</v>
      </c>
      <c r="W234">
        <v>44446</v>
      </c>
      <c r="X234">
        <v>230676.6</v>
      </c>
      <c r="Y234" t="s">
        <v>2542</v>
      </c>
      <c r="Z234" t="s">
        <v>2542</v>
      </c>
      <c r="AA234">
        <v>3160</v>
      </c>
      <c r="AB234" t="s">
        <v>64</v>
      </c>
      <c r="AC234" t="s">
        <v>2291</v>
      </c>
      <c r="AD234" t="s">
        <v>2292</v>
      </c>
      <c r="AE234" t="s">
        <v>2293</v>
      </c>
      <c r="AF234">
        <v>11572</v>
      </c>
      <c r="AG234" t="s">
        <v>68</v>
      </c>
      <c r="AH234" t="s">
        <v>64</v>
      </c>
      <c r="AI234" t="s">
        <v>2543</v>
      </c>
      <c r="AJ234" t="s">
        <v>68</v>
      </c>
      <c r="AK234" t="s">
        <v>70</v>
      </c>
    </row>
    <row r="235" spans="1:37" hidden="1">
      <c r="A235">
        <v>1</v>
      </c>
      <c r="B235" t="s">
        <v>51</v>
      </c>
      <c r="C235" t="s">
        <v>2544</v>
      </c>
      <c r="D235" t="s">
        <v>2545</v>
      </c>
      <c r="E235" t="s">
        <v>19</v>
      </c>
      <c r="F235" t="s">
        <v>2546</v>
      </c>
      <c r="G235" t="s">
        <v>2547</v>
      </c>
      <c r="H235" t="s">
        <v>1245</v>
      </c>
      <c r="I235" t="s">
        <v>57</v>
      </c>
      <c r="J235" t="s">
        <v>1327</v>
      </c>
      <c r="K235" t="s">
        <v>2548</v>
      </c>
      <c r="L235" t="s">
        <v>60</v>
      </c>
      <c r="M235" t="s">
        <v>60</v>
      </c>
      <c r="N235" t="s">
        <v>19</v>
      </c>
      <c r="P235" t="s">
        <v>1248</v>
      </c>
      <c r="Q235" t="s">
        <v>1249</v>
      </c>
      <c r="R235" t="s">
        <v>60</v>
      </c>
      <c r="S235" t="s">
        <v>60</v>
      </c>
      <c r="T235">
        <v>43797.6575578704</v>
      </c>
      <c r="U235">
        <v>43788</v>
      </c>
      <c r="V235">
        <v>43791</v>
      </c>
      <c r="W235">
        <v>44446</v>
      </c>
      <c r="X235">
        <v>300590.40000000002</v>
      </c>
      <c r="Y235" t="s">
        <v>2549</v>
      </c>
      <c r="Z235" t="s">
        <v>2549</v>
      </c>
      <c r="AA235">
        <v>2761</v>
      </c>
      <c r="AB235" t="s">
        <v>79</v>
      </c>
      <c r="AC235" t="s">
        <v>294</v>
      </c>
      <c r="AD235" t="s">
        <v>101</v>
      </c>
      <c r="AE235" t="s">
        <v>295</v>
      </c>
      <c r="AF235">
        <v>25959</v>
      </c>
      <c r="AG235" t="s">
        <v>68</v>
      </c>
      <c r="AH235" t="s">
        <v>79</v>
      </c>
      <c r="AI235" t="s">
        <v>1990</v>
      </c>
      <c r="AJ235" t="s">
        <v>68</v>
      </c>
      <c r="AK235" t="s">
        <v>70</v>
      </c>
    </row>
    <row r="236" spans="1:37" hidden="1">
      <c r="A236">
        <v>1</v>
      </c>
      <c r="B236" t="s">
        <v>51</v>
      </c>
      <c r="C236" t="s">
        <v>2550</v>
      </c>
      <c r="D236" t="s">
        <v>2551</v>
      </c>
      <c r="E236" t="s">
        <v>19</v>
      </c>
      <c r="F236" t="s">
        <v>2552</v>
      </c>
      <c r="G236" t="s">
        <v>2553</v>
      </c>
      <c r="H236" t="s">
        <v>1245</v>
      </c>
      <c r="I236" t="s">
        <v>57</v>
      </c>
      <c r="J236" t="s">
        <v>1327</v>
      </c>
      <c r="K236" t="s">
        <v>2554</v>
      </c>
      <c r="L236" t="s">
        <v>60</v>
      </c>
      <c r="M236" t="s">
        <v>60</v>
      </c>
      <c r="N236" t="s">
        <v>19</v>
      </c>
      <c r="P236" t="s">
        <v>1248</v>
      </c>
      <c r="Q236" t="s">
        <v>1249</v>
      </c>
      <c r="R236" t="s">
        <v>60</v>
      </c>
      <c r="S236" t="s">
        <v>60</v>
      </c>
      <c r="T236">
        <v>43797.6575578704</v>
      </c>
      <c r="U236">
        <v>43787</v>
      </c>
      <c r="V236">
        <v>43790</v>
      </c>
      <c r="W236">
        <v>44446</v>
      </c>
      <c r="X236">
        <v>143770</v>
      </c>
      <c r="Y236" t="s">
        <v>1643</v>
      </c>
      <c r="Z236" t="s">
        <v>1643</v>
      </c>
      <c r="AA236">
        <v>3173</v>
      </c>
      <c r="AB236" t="s">
        <v>64</v>
      </c>
      <c r="AC236" t="s">
        <v>665</v>
      </c>
      <c r="AD236" t="s">
        <v>101</v>
      </c>
      <c r="AE236" t="s">
        <v>666</v>
      </c>
      <c r="AF236">
        <v>10033</v>
      </c>
      <c r="AG236" t="s">
        <v>68</v>
      </c>
      <c r="AH236" t="s">
        <v>64</v>
      </c>
      <c r="AI236" t="s">
        <v>2555</v>
      </c>
      <c r="AJ236" t="s">
        <v>68</v>
      </c>
      <c r="AK236" t="s">
        <v>70</v>
      </c>
    </row>
    <row r="237" spans="1:37" hidden="1">
      <c r="A237">
        <v>1</v>
      </c>
      <c r="B237" t="s">
        <v>51</v>
      </c>
      <c r="C237" t="s">
        <v>2556</v>
      </c>
      <c r="D237" t="s">
        <v>2557</v>
      </c>
      <c r="E237" t="s">
        <v>19</v>
      </c>
      <c r="F237" t="s">
        <v>2558</v>
      </c>
      <c r="G237" t="s">
        <v>2559</v>
      </c>
      <c r="H237" t="s">
        <v>1245</v>
      </c>
      <c r="I237" t="s">
        <v>57</v>
      </c>
      <c r="J237" t="s">
        <v>1327</v>
      </c>
      <c r="K237" t="s">
        <v>2560</v>
      </c>
      <c r="L237" t="s">
        <v>60</v>
      </c>
      <c r="M237" t="s">
        <v>60</v>
      </c>
      <c r="N237" t="s">
        <v>19</v>
      </c>
      <c r="P237" t="s">
        <v>1248</v>
      </c>
      <c r="Q237" t="s">
        <v>1249</v>
      </c>
      <c r="R237" t="s">
        <v>60</v>
      </c>
      <c r="S237" t="s">
        <v>60</v>
      </c>
      <c r="T237">
        <v>43797.657569444404</v>
      </c>
      <c r="U237">
        <v>43787</v>
      </c>
      <c r="V237">
        <v>43789</v>
      </c>
      <c r="W237">
        <v>44446</v>
      </c>
      <c r="X237">
        <v>495000</v>
      </c>
      <c r="Y237" t="s">
        <v>2561</v>
      </c>
      <c r="Z237" t="s">
        <v>2561</v>
      </c>
      <c r="AA237">
        <v>2144</v>
      </c>
      <c r="AB237" t="s">
        <v>79</v>
      </c>
      <c r="AC237" t="s">
        <v>1988</v>
      </c>
      <c r="AD237" t="s">
        <v>91</v>
      </c>
      <c r="AE237" t="s">
        <v>1989</v>
      </c>
      <c r="AF237">
        <v>14257</v>
      </c>
      <c r="AG237" t="s">
        <v>68</v>
      </c>
      <c r="AH237" t="s">
        <v>79</v>
      </c>
      <c r="AI237" t="s">
        <v>2562</v>
      </c>
      <c r="AJ237" t="s">
        <v>68</v>
      </c>
      <c r="AK237" t="s">
        <v>70</v>
      </c>
    </row>
    <row r="238" spans="1:37">
      <c r="A238">
        <v>1</v>
      </c>
      <c r="B238" t="s">
        <v>51</v>
      </c>
      <c r="C238" t="s">
        <v>2563</v>
      </c>
      <c r="D238" t="s">
        <v>2564</v>
      </c>
      <c r="E238" t="s">
        <v>19</v>
      </c>
      <c r="F238" t="s">
        <v>2558</v>
      </c>
      <c r="G238" t="s">
        <v>2559</v>
      </c>
      <c r="H238" t="s">
        <v>1245</v>
      </c>
      <c r="I238" t="s">
        <v>57</v>
      </c>
      <c r="J238" t="s">
        <v>2565</v>
      </c>
      <c r="K238" t="s">
        <v>2566</v>
      </c>
      <c r="L238" t="s">
        <v>60</v>
      </c>
      <c r="M238" t="s">
        <v>60</v>
      </c>
      <c r="N238" t="s">
        <v>19</v>
      </c>
      <c r="P238" t="s">
        <v>1248</v>
      </c>
      <c r="Q238" t="s">
        <v>1249</v>
      </c>
      <c r="R238" t="s">
        <v>60</v>
      </c>
      <c r="S238" t="s">
        <v>60</v>
      </c>
      <c r="T238">
        <v>43797.657569444404</v>
      </c>
      <c r="U238">
        <v>43787</v>
      </c>
      <c r="V238">
        <v>43789</v>
      </c>
      <c r="W238">
        <v>44446</v>
      </c>
      <c r="X238" s="2">
        <v>495000</v>
      </c>
      <c r="Y238" t="s">
        <v>2561</v>
      </c>
      <c r="Z238" t="s">
        <v>2561</v>
      </c>
      <c r="AA238">
        <v>2144</v>
      </c>
      <c r="AB238" t="s">
        <v>79</v>
      </c>
      <c r="AC238" t="s">
        <v>635</v>
      </c>
      <c r="AD238" t="s">
        <v>81</v>
      </c>
      <c r="AE238" t="s">
        <v>636</v>
      </c>
      <c r="AF238">
        <v>30704</v>
      </c>
      <c r="AG238" t="s">
        <v>68</v>
      </c>
      <c r="AH238" t="s">
        <v>79</v>
      </c>
      <c r="AI238" t="s">
        <v>1374</v>
      </c>
      <c r="AJ238" t="s">
        <v>68</v>
      </c>
      <c r="AK238" t="s">
        <v>70</v>
      </c>
    </row>
    <row r="239" spans="1:37" hidden="1">
      <c r="A239">
        <v>1</v>
      </c>
      <c r="B239" t="s">
        <v>51</v>
      </c>
      <c r="C239" t="s">
        <v>2567</v>
      </c>
      <c r="D239" t="s">
        <v>2568</v>
      </c>
      <c r="E239" t="s">
        <v>19</v>
      </c>
      <c r="F239" t="s">
        <v>2569</v>
      </c>
      <c r="G239" t="s">
        <v>2570</v>
      </c>
      <c r="H239" t="s">
        <v>1245</v>
      </c>
      <c r="I239" t="s">
        <v>57</v>
      </c>
      <c r="J239" t="s">
        <v>2571</v>
      </c>
      <c r="K239" t="s">
        <v>2572</v>
      </c>
      <c r="L239" t="s">
        <v>60</v>
      </c>
      <c r="M239" t="s">
        <v>60</v>
      </c>
      <c r="N239" t="s">
        <v>19</v>
      </c>
      <c r="P239" t="s">
        <v>1248</v>
      </c>
      <c r="Q239" t="s">
        <v>1249</v>
      </c>
      <c r="R239" t="s">
        <v>60</v>
      </c>
      <c r="S239" t="s">
        <v>60</v>
      </c>
      <c r="T239">
        <v>43797.657581018502</v>
      </c>
      <c r="U239">
        <v>43789</v>
      </c>
      <c r="V239">
        <v>43790</v>
      </c>
      <c r="W239">
        <v>44446</v>
      </c>
      <c r="X239">
        <v>340810.8</v>
      </c>
      <c r="Y239" t="s">
        <v>2573</v>
      </c>
      <c r="Z239" t="s">
        <v>2573</v>
      </c>
      <c r="AA239">
        <v>3071</v>
      </c>
      <c r="AB239" t="s">
        <v>64</v>
      </c>
      <c r="AC239" t="s">
        <v>2418</v>
      </c>
      <c r="AD239" t="s">
        <v>91</v>
      </c>
      <c r="AE239" t="s">
        <v>2419</v>
      </c>
      <c r="AF239">
        <v>22547</v>
      </c>
      <c r="AG239" t="s">
        <v>68</v>
      </c>
      <c r="AH239" t="s">
        <v>64</v>
      </c>
      <c r="AI239" t="s">
        <v>2321</v>
      </c>
      <c r="AJ239" t="s">
        <v>68</v>
      </c>
      <c r="AK239" t="s">
        <v>70</v>
      </c>
    </row>
    <row r="240" spans="1:37" hidden="1">
      <c r="A240">
        <v>1</v>
      </c>
      <c r="B240" t="s">
        <v>51</v>
      </c>
      <c r="C240" t="s">
        <v>2574</v>
      </c>
      <c r="D240" t="s">
        <v>2575</v>
      </c>
      <c r="E240" t="s">
        <v>19</v>
      </c>
      <c r="F240" t="s">
        <v>2576</v>
      </c>
      <c r="G240" t="s">
        <v>2577</v>
      </c>
      <c r="H240" t="s">
        <v>1245</v>
      </c>
      <c r="I240" t="s">
        <v>57</v>
      </c>
      <c r="J240" t="s">
        <v>1327</v>
      </c>
      <c r="K240" t="s">
        <v>2578</v>
      </c>
      <c r="L240" t="s">
        <v>60</v>
      </c>
      <c r="M240" t="s">
        <v>60</v>
      </c>
      <c r="N240" t="s">
        <v>19</v>
      </c>
      <c r="P240" t="s">
        <v>1248</v>
      </c>
      <c r="Q240" t="s">
        <v>1249</v>
      </c>
      <c r="R240" t="s">
        <v>60</v>
      </c>
      <c r="S240" t="s">
        <v>60</v>
      </c>
      <c r="T240">
        <v>43797.657581018502</v>
      </c>
      <c r="U240">
        <v>43790</v>
      </c>
      <c r="V240">
        <v>43790</v>
      </c>
      <c r="W240">
        <v>44446</v>
      </c>
      <c r="X240">
        <v>144676.4</v>
      </c>
      <c r="Y240" t="s">
        <v>2579</v>
      </c>
      <c r="Z240" t="s">
        <v>2579</v>
      </c>
      <c r="AA240">
        <v>5043</v>
      </c>
      <c r="AB240" t="s">
        <v>156</v>
      </c>
      <c r="AC240" t="s">
        <v>859</v>
      </c>
      <c r="AD240" t="s">
        <v>66</v>
      </c>
      <c r="AE240" t="s">
        <v>860</v>
      </c>
      <c r="AF240">
        <v>9799</v>
      </c>
      <c r="AG240" t="s">
        <v>68</v>
      </c>
      <c r="AH240" t="s">
        <v>156</v>
      </c>
      <c r="AI240" t="s">
        <v>2580</v>
      </c>
      <c r="AJ240" t="s">
        <v>68</v>
      </c>
      <c r="AK240" t="s">
        <v>70</v>
      </c>
    </row>
    <row r="241" spans="1:37" hidden="1">
      <c r="A241">
        <v>1</v>
      </c>
      <c r="B241" t="s">
        <v>51</v>
      </c>
      <c r="C241" t="s">
        <v>2581</v>
      </c>
      <c r="D241" t="s">
        <v>2582</v>
      </c>
      <c r="E241" t="s">
        <v>19</v>
      </c>
      <c r="F241" t="s">
        <v>2583</v>
      </c>
      <c r="G241" t="s">
        <v>2584</v>
      </c>
      <c r="H241" t="s">
        <v>1245</v>
      </c>
      <c r="I241" t="s">
        <v>2585</v>
      </c>
      <c r="J241" t="s">
        <v>1259</v>
      </c>
      <c r="K241" t="s">
        <v>2586</v>
      </c>
      <c r="L241" t="s">
        <v>60</v>
      </c>
      <c r="M241" t="s">
        <v>60</v>
      </c>
      <c r="N241" t="s">
        <v>19</v>
      </c>
      <c r="P241" t="s">
        <v>1248</v>
      </c>
      <c r="Q241" t="s">
        <v>1249</v>
      </c>
      <c r="R241" t="s">
        <v>60</v>
      </c>
      <c r="S241" t="s">
        <v>60</v>
      </c>
      <c r="T241">
        <v>43797.657592592601</v>
      </c>
      <c r="U241">
        <v>43788</v>
      </c>
      <c r="V241">
        <v>43789</v>
      </c>
      <c r="W241">
        <v>44446</v>
      </c>
      <c r="X241">
        <v>494701.9</v>
      </c>
      <c r="Y241" t="s">
        <v>503</v>
      </c>
      <c r="Z241" t="s">
        <v>2587</v>
      </c>
      <c r="AA241">
        <v>2070</v>
      </c>
      <c r="AB241" t="s">
        <v>79</v>
      </c>
      <c r="AC241" t="s">
        <v>187</v>
      </c>
      <c r="AD241" t="s">
        <v>91</v>
      </c>
      <c r="AE241" t="s">
        <v>188</v>
      </c>
      <c r="AF241">
        <v>26995</v>
      </c>
      <c r="AG241" t="s">
        <v>68</v>
      </c>
      <c r="AH241" t="s">
        <v>79</v>
      </c>
      <c r="AI241" t="s">
        <v>2588</v>
      </c>
      <c r="AJ241" t="s">
        <v>68</v>
      </c>
      <c r="AK241" t="s">
        <v>70</v>
      </c>
    </row>
    <row r="242" spans="1:37" hidden="1">
      <c r="A242">
        <v>1</v>
      </c>
      <c r="B242" t="s">
        <v>51</v>
      </c>
      <c r="C242" t="s">
        <v>2589</v>
      </c>
      <c r="D242" t="s">
        <v>2590</v>
      </c>
      <c r="E242" t="s">
        <v>19</v>
      </c>
      <c r="F242" t="s">
        <v>2558</v>
      </c>
      <c r="G242" t="s">
        <v>2559</v>
      </c>
      <c r="H242" t="s">
        <v>1245</v>
      </c>
      <c r="I242" t="s">
        <v>57</v>
      </c>
      <c r="J242" t="s">
        <v>2540</v>
      </c>
      <c r="K242" t="s">
        <v>2591</v>
      </c>
      <c r="L242" t="s">
        <v>60</v>
      </c>
      <c r="M242" t="s">
        <v>60</v>
      </c>
      <c r="N242" t="s">
        <v>19</v>
      </c>
      <c r="P242" t="s">
        <v>1248</v>
      </c>
      <c r="Q242" t="s">
        <v>1249</v>
      </c>
      <c r="R242" t="s">
        <v>60</v>
      </c>
      <c r="S242" t="s">
        <v>60</v>
      </c>
      <c r="T242">
        <v>43797.657592592601</v>
      </c>
      <c r="U242">
        <v>43787</v>
      </c>
      <c r="V242">
        <v>43789</v>
      </c>
      <c r="W242">
        <v>44446</v>
      </c>
      <c r="X242">
        <v>495000</v>
      </c>
      <c r="Y242" t="s">
        <v>2561</v>
      </c>
      <c r="Z242" t="s">
        <v>2561</v>
      </c>
      <c r="AA242">
        <v>2144</v>
      </c>
      <c r="AB242" t="s">
        <v>79</v>
      </c>
      <c r="AC242" t="s">
        <v>171</v>
      </c>
      <c r="AD242" t="s">
        <v>101</v>
      </c>
      <c r="AE242" t="s">
        <v>172</v>
      </c>
      <c r="AF242">
        <v>21983</v>
      </c>
      <c r="AG242" t="s">
        <v>68</v>
      </c>
      <c r="AH242" t="s">
        <v>79</v>
      </c>
      <c r="AI242" t="s">
        <v>2077</v>
      </c>
      <c r="AJ242" t="s">
        <v>68</v>
      </c>
      <c r="AK242" t="s">
        <v>70</v>
      </c>
    </row>
    <row r="243" spans="1:37" hidden="1">
      <c r="A243">
        <v>1</v>
      </c>
      <c r="B243" t="s">
        <v>51</v>
      </c>
      <c r="C243" t="s">
        <v>2592</v>
      </c>
      <c r="D243" t="s">
        <v>2593</v>
      </c>
      <c r="E243" t="s">
        <v>19</v>
      </c>
      <c r="F243" t="s">
        <v>2594</v>
      </c>
      <c r="G243" t="s">
        <v>2595</v>
      </c>
      <c r="H243" t="s">
        <v>1245</v>
      </c>
      <c r="I243" t="s">
        <v>57</v>
      </c>
      <c r="J243" t="s">
        <v>1327</v>
      </c>
      <c r="K243" t="s">
        <v>2596</v>
      </c>
      <c r="L243" t="s">
        <v>60</v>
      </c>
      <c r="M243" t="s">
        <v>60</v>
      </c>
      <c r="N243" t="s">
        <v>19</v>
      </c>
      <c r="P243" t="s">
        <v>1248</v>
      </c>
      <c r="Q243" t="s">
        <v>1249</v>
      </c>
      <c r="R243" t="s">
        <v>60</v>
      </c>
      <c r="S243" t="s">
        <v>60</v>
      </c>
      <c r="T243">
        <v>43797.657604166699</v>
      </c>
      <c r="U243">
        <v>43780</v>
      </c>
      <c r="V243">
        <v>43794</v>
      </c>
      <c r="W243">
        <v>44446</v>
      </c>
      <c r="X243">
        <v>484833.8</v>
      </c>
      <c r="Y243" t="s">
        <v>680</v>
      </c>
      <c r="Z243" t="s">
        <v>680</v>
      </c>
      <c r="AA243">
        <v>2025</v>
      </c>
      <c r="AB243" t="s">
        <v>79</v>
      </c>
      <c r="AC243" t="s">
        <v>940</v>
      </c>
      <c r="AD243" t="s">
        <v>66</v>
      </c>
      <c r="AE243" t="s">
        <v>941</v>
      </c>
      <c r="AF243">
        <v>4529</v>
      </c>
      <c r="AG243" t="s">
        <v>68</v>
      </c>
      <c r="AH243" t="s">
        <v>79</v>
      </c>
      <c r="AI243" t="s">
        <v>681</v>
      </c>
      <c r="AJ243" t="s">
        <v>68</v>
      </c>
      <c r="AK243" t="s">
        <v>70</v>
      </c>
    </row>
    <row r="244" spans="1:37" hidden="1">
      <c r="A244">
        <v>1</v>
      </c>
      <c r="B244" t="s">
        <v>51</v>
      </c>
      <c r="C244" t="s">
        <v>2597</v>
      </c>
      <c r="D244" t="s">
        <v>2598</v>
      </c>
      <c r="E244" t="s">
        <v>19</v>
      </c>
      <c r="F244" t="s">
        <v>2599</v>
      </c>
      <c r="G244" t="s">
        <v>2600</v>
      </c>
      <c r="H244" t="s">
        <v>1245</v>
      </c>
      <c r="I244" t="s">
        <v>57</v>
      </c>
      <c r="J244" t="s">
        <v>1327</v>
      </c>
      <c r="K244" t="s">
        <v>2601</v>
      </c>
      <c r="L244" t="s">
        <v>60</v>
      </c>
      <c r="M244" t="s">
        <v>60</v>
      </c>
      <c r="N244" t="s">
        <v>19</v>
      </c>
      <c r="P244" t="s">
        <v>1248</v>
      </c>
      <c r="Q244" t="s">
        <v>1249</v>
      </c>
      <c r="R244" t="s">
        <v>60</v>
      </c>
      <c r="S244" t="s">
        <v>60</v>
      </c>
      <c r="T244">
        <v>43797.657604166699</v>
      </c>
      <c r="U244">
        <v>43782</v>
      </c>
      <c r="V244">
        <v>43784</v>
      </c>
      <c r="W244">
        <v>44446</v>
      </c>
      <c r="X244">
        <v>265100</v>
      </c>
      <c r="Y244" t="s">
        <v>1455</v>
      </c>
      <c r="Z244" t="s">
        <v>1455</v>
      </c>
      <c r="AA244">
        <v>6051</v>
      </c>
      <c r="AB244" t="s">
        <v>139</v>
      </c>
      <c r="AC244" t="s">
        <v>2602</v>
      </c>
      <c r="AD244" t="s">
        <v>66</v>
      </c>
      <c r="AE244" t="s">
        <v>2603</v>
      </c>
      <c r="AF244">
        <v>35765</v>
      </c>
      <c r="AG244" t="s">
        <v>68</v>
      </c>
      <c r="AH244" t="s">
        <v>139</v>
      </c>
      <c r="AI244" t="s">
        <v>2604</v>
      </c>
      <c r="AJ244" t="s">
        <v>68</v>
      </c>
      <c r="AK244" t="s">
        <v>70</v>
      </c>
    </row>
    <row r="245" spans="1:37" hidden="1">
      <c r="A245">
        <v>1</v>
      </c>
      <c r="B245" t="s">
        <v>51</v>
      </c>
      <c r="C245" t="s">
        <v>2605</v>
      </c>
      <c r="D245" t="s">
        <v>2606</v>
      </c>
      <c r="E245" t="s">
        <v>19</v>
      </c>
      <c r="F245" t="s">
        <v>2607</v>
      </c>
      <c r="G245" t="s">
        <v>2608</v>
      </c>
      <c r="H245" t="s">
        <v>1245</v>
      </c>
      <c r="I245" t="s">
        <v>57</v>
      </c>
      <c r="J245" t="s">
        <v>1327</v>
      </c>
      <c r="K245" t="s">
        <v>2609</v>
      </c>
      <c r="L245" t="s">
        <v>60</v>
      </c>
      <c r="M245" t="s">
        <v>60</v>
      </c>
      <c r="N245" t="s">
        <v>19</v>
      </c>
      <c r="P245" t="s">
        <v>1248</v>
      </c>
      <c r="Q245" t="s">
        <v>1249</v>
      </c>
      <c r="R245" t="s">
        <v>60</v>
      </c>
      <c r="S245" t="s">
        <v>60</v>
      </c>
      <c r="T245">
        <v>43797.657615740703</v>
      </c>
      <c r="U245">
        <v>43782</v>
      </c>
      <c r="V245">
        <v>43783</v>
      </c>
      <c r="W245">
        <v>44446</v>
      </c>
      <c r="X245">
        <v>110000</v>
      </c>
      <c r="Y245" t="s">
        <v>2610</v>
      </c>
      <c r="Z245" t="s">
        <v>2610</v>
      </c>
      <c r="AA245">
        <v>3064</v>
      </c>
      <c r="AB245" t="s">
        <v>64</v>
      </c>
      <c r="AC245" t="s">
        <v>735</v>
      </c>
      <c r="AD245" t="s">
        <v>101</v>
      </c>
      <c r="AE245" t="s">
        <v>736</v>
      </c>
      <c r="AF245">
        <v>22569</v>
      </c>
      <c r="AG245" t="s">
        <v>68</v>
      </c>
      <c r="AH245" t="s">
        <v>64</v>
      </c>
      <c r="AI245" t="s">
        <v>2611</v>
      </c>
      <c r="AJ245" t="s">
        <v>68</v>
      </c>
      <c r="AK245" t="s">
        <v>70</v>
      </c>
    </row>
    <row r="246" spans="1:37" hidden="1">
      <c r="A246">
        <v>1</v>
      </c>
      <c r="B246" t="s">
        <v>51</v>
      </c>
      <c r="C246" t="s">
        <v>2612</v>
      </c>
      <c r="D246" t="s">
        <v>2613</v>
      </c>
      <c r="E246" t="s">
        <v>19</v>
      </c>
      <c r="F246" t="s">
        <v>2614</v>
      </c>
      <c r="G246" t="s">
        <v>2615</v>
      </c>
      <c r="H246" t="s">
        <v>1245</v>
      </c>
      <c r="I246" t="s">
        <v>57</v>
      </c>
      <c r="J246" t="s">
        <v>1327</v>
      </c>
      <c r="K246" t="s">
        <v>2616</v>
      </c>
      <c r="L246" t="s">
        <v>60</v>
      </c>
      <c r="M246" t="s">
        <v>60</v>
      </c>
      <c r="N246" t="s">
        <v>19</v>
      </c>
      <c r="P246" t="s">
        <v>1248</v>
      </c>
      <c r="Q246" t="s">
        <v>1249</v>
      </c>
      <c r="R246" t="s">
        <v>60</v>
      </c>
      <c r="S246" t="s">
        <v>60</v>
      </c>
      <c r="T246">
        <v>43797.657615740703</v>
      </c>
      <c r="U246">
        <v>43781</v>
      </c>
      <c r="V246">
        <v>43790</v>
      </c>
      <c r="W246">
        <v>44446</v>
      </c>
      <c r="X246">
        <v>862521</v>
      </c>
      <c r="Y246" t="s">
        <v>2617</v>
      </c>
      <c r="Z246" t="s">
        <v>2617</v>
      </c>
      <c r="AA246">
        <v>4077</v>
      </c>
      <c r="AB246" t="s">
        <v>99</v>
      </c>
      <c r="AC246" t="s">
        <v>2618</v>
      </c>
      <c r="AD246" t="s">
        <v>2619</v>
      </c>
      <c r="AE246" t="s">
        <v>2620</v>
      </c>
      <c r="AF246">
        <v>13333</v>
      </c>
      <c r="AG246" t="s">
        <v>68</v>
      </c>
      <c r="AH246" t="s">
        <v>99</v>
      </c>
      <c r="AI246" t="s">
        <v>1852</v>
      </c>
      <c r="AJ246" t="s">
        <v>68</v>
      </c>
      <c r="AK246" t="s">
        <v>70</v>
      </c>
    </row>
    <row r="247" spans="1:37" hidden="1">
      <c r="A247">
        <v>1</v>
      </c>
      <c r="B247" t="s">
        <v>51</v>
      </c>
      <c r="C247" t="s">
        <v>2621</v>
      </c>
      <c r="D247" t="s">
        <v>2622</v>
      </c>
      <c r="E247" t="s">
        <v>19</v>
      </c>
      <c r="F247" t="s">
        <v>2132</v>
      </c>
      <c r="G247" t="s">
        <v>2133</v>
      </c>
      <c r="H247" t="s">
        <v>1245</v>
      </c>
      <c r="I247" t="s">
        <v>57</v>
      </c>
      <c r="J247" t="s">
        <v>2623</v>
      </c>
      <c r="K247" t="s">
        <v>2624</v>
      </c>
      <c r="L247" t="s">
        <v>60</v>
      </c>
      <c r="M247" t="s">
        <v>60</v>
      </c>
      <c r="N247" t="s">
        <v>19</v>
      </c>
      <c r="P247" t="s">
        <v>1248</v>
      </c>
      <c r="Q247" t="s">
        <v>1249</v>
      </c>
      <c r="R247" t="s">
        <v>60</v>
      </c>
      <c r="S247" t="s">
        <v>60</v>
      </c>
      <c r="T247">
        <v>43817.704976851899</v>
      </c>
      <c r="U247">
        <v>43811</v>
      </c>
      <c r="V247">
        <v>43816</v>
      </c>
      <c r="W247">
        <v>44446</v>
      </c>
      <c r="X247">
        <v>206470</v>
      </c>
      <c r="Y247" t="s">
        <v>2625</v>
      </c>
      <c r="Z247" t="s">
        <v>2625</v>
      </c>
      <c r="AA247">
        <v>2153</v>
      </c>
      <c r="AB247" t="s">
        <v>79</v>
      </c>
      <c r="AC247" t="s">
        <v>2291</v>
      </c>
      <c r="AD247" t="s">
        <v>2292</v>
      </c>
      <c r="AE247" t="s">
        <v>2293</v>
      </c>
      <c r="AF247">
        <v>11572</v>
      </c>
      <c r="AG247" t="s">
        <v>68</v>
      </c>
      <c r="AH247" t="s">
        <v>79</v>
      </c>
      <c r="AI247" t="s">
        <v>2626</v>
      </c>
      <c r="AJ247" t="s">
        <v>68</v>
      </c>
      <c r="AK247" t="s">
        <v>70</v>
      </c>
    </row>
    <row r="248" spans="1:37" hidden="1">
      <c r="A248">
        <v>1</v>
      </c>
      <c r="B248" t="s">
        <v>51</v>
      </c>
      <c r="C248" t="s">
        <v>2627</v>
      </c>
      <c r="D248" t="s">
        <v>2628</v>
      </c>
      <c r="E248" t="s">
        <v>19</v>
      </c>
      <c r="F248" t="s">
        <v>2629</v>
      </c>
      <c r="G248" t="s">
        <v>2630</v>
      </c>
      <c r="H248" t="s">
        <v>1245</v>
      </c>
      <c r="I248" t="s">
        <v>57</v>
      </c>
      <c r="J248" t="s">
        <v>2631</v>
      </c>
      <c r="K248" t="s">
        <v>2632</v>
      </c>
      <c r="L248" t="s">
        <v>60</v>
      </c>
      <c r="M248" t="s">
        <v>60</v>
      </c>
      <c r="N248" t="s">
        <v>19</v>
      </c>
      <c r="P248" t="s">
        <v>1248</v>
      </c>
      <c r="Q248" t="s">
        <v>1249</v>
      </c>
      <c r="R248" t="s">
        <v>60</v>
      </c>
      <c r="S248" t="s">
        <v>60</v>
      </c>
      <c r="T248">
        <v>43817.704976851899</v>
      </c>
      <c r="U248">
        <v>43809</v>
      </c>
      <c r="V248">
        <v>43811</v>
      </c>
      <c r="W248">
        <v>44446</v>
      </c>
      <c r="X248">
        <v>227906.8</v>
      </c>
      <c r="Y248" t="s">
        <v>130</v>
      </c>
      <c r="Z248" t="s">
        <v>130</v>
      </c>
      <c r="AA248">
        <v>3182</v>
      </c>
      <c r="AB248" t="s">
        <v>64</v>
      </c>
      <c r="AC248" t="s">
        <v>228</v>
      </c>
      <c r="AD248" t="s">
        <v>66</v>
      </c>
      <c r="AE248" t="s">
        <v>229</v>
      </c>
      <c r="AF248">
        <v>22943</v>
      </c>
      <c r="AG248" t="s">
        <v>68</v>
      </c>
      <c r="AH248" t="s">
        <v>64</v>
      </c>
      <c r="AI248" t="s">
        <v>133</v>
      </c>
      <c r="AJ248" t="s">
        <v>68</v>
      </c>
      <c r="AK248" t="s">
        <v>70</v>
      </c>
    </row>
    <row r="249" spans="1:37">
      <c r="A249">
        <v>1</v>
      </c>
      <c r="B249" t="s">
        <v>51</v>
      </c>
      <c r="C249" t="s">
        <v>2633</v>
      </c>
      <c r="D249" t="s">
        <v>2634</v>
      </c>
      <c r="E249" t="s">
        <v>19</v>
      </c>
      <c r="F249" t="s">
        <v>2635</v>
      </c>
      <c r="G249" t="s">
        <v>2636</v>
      </c>
      <c r="H249" t="s">
        <v>56</v>
      </c>
      <c r="I249" t="s">
        <v>57</v>
      </c>
      <c r="J249" t="s">
        <v>2637</v>
      </c>
      <c r="K249" t="s">
        <v>2638</v>
      </c>
      <c r="L249" t="s">
        <v>60</v>
      </c>
      <c r="M249" t="s">
        <v>60</v>
      </c>
      <c r="N249" t="s">
        <v>19</v>
      </c>
      <c r="P249" t="s">
        <v>61</v>
      </c>
      <c r="Q249" t="s">
        <v>62</v>
      </c>
      <c r="R249" t="s">
        <v>60</v>
      </c>
      <c r="S249" t="s">
        <v>60</v>
      </c>
      <c r="T249">
        <v>43489.698090277801</v>
      </c>
      <c r="U249">
        <v>43445</v>
      </c>
      <c r="V249">
        <v>43481</v>
      </c>
      <c r="W249">
        <v>44012</v>
      </c>
      <c r="X249" s="2">
        <v>345676.1</v>
      </c>
      <c r="Y249" t="s">
        <v>2639</v>
      </c>
      <c r="Z249" t="s">
        <v>2640</v>
      </c>
      <c r="AA249">
        <v>4173</v>
      </c>
      <c r="AB249" t="s">
        <v>99</v>
      </c>
      <c r="AC249" t="s">
        <v>109</v>
      </c>
      <c r="AD249" t="s">
        <v>81</v>
      </c>
      <c r="AE249" t="s">
        <v>110</v>
      </c>
      <c r="AF249">
        <v>27724</v>
      </c>
      <c r="AG249" t="s">
        <v>68</v>
      </c>
      <c r="AH249" t="s">
        <v>99</v>
      </c>
      <c r="AI249" t="s">
        <v>548</v>
      </c>
      <c r="AJ249" t="s">
        <v>68</v>
      </c>
      <c r="AK249" t="s">
        <v>70</v>
      </c>
    </row>
    <row r="250" spans="1:37">
      <c r="A250">
        <v>1</v>
      </c>
      <c r="B250" t="s">
        <v>51</v>
      </c>
      <c r="C250" t="s">
        <v>2641</v>
      </c>
      <c r="D250" t="s">
        <v>2642</v>
      </c>
      <c r="E250" t="s">
        <v>19</v>
      </c>
      <c r="F250" t="s">
        <v>2643</v>
      </c>
      <c r="G250" t="s">
        <v>2644</v>
      </c>
      <c r="H250" t="s">
        <v>56</v>
      </c>
      <c r="I250" t="s">
        <v>57</v>
      </c>
      <c r="J250" t="s">
        <v>2645</v>
      </c>
      <c r="K250" t="s">
        <v>2646</v>
      </c>
      <c r="L250" t="s">
        <v>60</v>
      </c>
      <c r="M250" t="s">
        <v>60</v>
      </c>
      <c r="N250" t="s">
        <v>19</v>
      </c>
      <c r="P250" t="s">
        <v>61</v>
      </c>
      <c r="Q250" t="s">
        <v>62</v>
      </c>
      <c r="R250" t="s">
        <v>60</v>
      </c>
      <c r="S250" t="s">
        <v>60</v>
      </c>
      <c r="T250">
        <v>43489.698113425897</v>
      </c>
      <c r="U250">
        <v>43445</v>
      </c>
      <c r="V250">
        <v>43486</v>
      </c>
      <c r="W250">
        <v>44012</v>
      </c>
      <c r="X250" s="2">
        <v>352191.4</v>
      </c>
      <c r="Y250" t="s">
        <v>2647</v>
      </c>
      <c r="Z250" t="s">
        <v>2648</v>
      </c>
      <c r="AA250">
        <v>5015</v>
      </c>
      <c r="AB250" t="s">
        <v>156</v>
      </c>
      <c r="AC250" t="s">
        <v>302</v>
      </c>
      <c r="AD250" t="s">
        <v>81</v>
      </c>
      <c r="AE250" t="s">
        <v>303</v>
      </c>
      <c r="AF250">
        <v>31766</v>
      </c>
      <c r="AG250" t="s">
        <v>68</v>
      </c>
      <c r="AH250" t="s">
        <v>156</v>
      </c>
      <c r="AI250" t="s">
        <v>2649</v>
      </c>
      <c r="AJ250" t="s">
        <v>68</v>
      </c>
      <c r="AK250" t="s">
        <v>70</v>
      </c>
    </row>
    <row r="251" spans="1:37" hidden="1">
      <c r="A251">
        <v>1</v>
      </c>
      <c r="B251" t="s">
        <v>51</v>
      </c>
      <c r="C251" t="s">
        <v>2650</v>
      </c>
      <c r="D251" t="s">
        <v>2651</v>
      </c>
      <c r="E251" t="s">
        <v>19</v>
      </c>
      <c r="F251" t="s">
        <v>1488</v>
      </c>
      <c r="G251" t="s">
        <v>1489</v>
      </c>
      <c r="H251" t="s">
        <v>56</v>
      </c>
      <c r="I251" t="s">
        <v>57</v>
      </c>
      <c r="J251" t="s">
        <v>2652</v>
      </c>
      <c r="K251" t="s">
        <v>2653</v>
      </c>
      <c r="L251" t="s">
        <v>60</v>
      </c>
      <c r="M251" t="s">
        <v>60</v>
      </c>
      <c r="N251" t="s">
        <v>19</v>
      </c>
      <c r="P251" t="s">
        <v>61</v>
      </c>
      <c r="Q251" t="s">
        <v>62</v>
      </c>
      <c r="R251" t="s">
        <v>60</v>
      </c>
      <c r="S251" t="s">
        <v>60</v>
      </c>
      <c r="T251">
        <v>43494.709293981497</v>
      </c>
      <c r="U251">
        <v>43445</v>
      </c>
      <c r="V251">
        <v>43488</v>
      </c>
      <c r="W251">
        <v>44012</v>
      </c>
      <c r="X251">
        <v>1227040.1000000001</v>
      </c>
      <c r="Y251" t="s">
        <v>939</v>
      </c>
      <c r="Z251" t="s">
        <v>2654</v>
      </c>
      <c r="AA251">
        <v>6985</v>
      </c>
      <c r="AB251" t="s">
        <v>139</v>
      </c>
      <c r="AC251" t="s">
        <v>2486</v>
      </c>
      <c r="AD251" t="s">
        <v>91</v>
      </c>
      <c r="AE251" t="s">
        <v>2487</v>
      </c>
      <c r="AF251">
        <v>11825</v>
      </c>
      <c r="AG251" t="s">
        <v>68</v>
      </c>
      <c r="AH251" t="s">
        <v>139</v>
      </c>
      <c r="AI251" t="s">
        <v>266</v>
      </c>
      <c r="AJ251" t="s">
        <v>68</v>
      </c>
      <c r="AK251" t="s">
        <v>70</v>
      </c>
    </row>
    <row r="252" spans="1:37" hidden="1">
      <c r="A252">
        <v>1</v>
      </c>
      <c r="B252" t="s">
        <v>51</v>
      </c>
      <c r="C252" t="s">
        <v>2655</v>
      </c>
      <c r="D252" t="s">
        <v>2656</v>
      </c>
      <c r="E252" t="s">
        <v>19</v>
      </c>
      <c r="F252" t="s">
        <v>1488</v>
      </c>
      <c r="G252" t="s">
        <v>1489</v>
      </c>
      <c r="H252" t="s">
        <v>56</v>
      </c>
      <c r="I252" t="s">
        <v>57</v>
      </c>
      <c r="J252" t="s">
        <v>2657</v>
      </c>
      <c r="K252" t="s">
        <v>2658</v>
      </c>
      <c r="L252" t="s">
        <v>60</v>
      </c>
      <c r="M252" t="s">
        <v>60</v>
      </c>
      <c r="N252" t="s">
        <v>19</v>
      </c>
      <c r="P252" t="s">
        <v>61</v>
      </c>
      <c r="Q252" t="s">
        <v>62</v>
      </c>
      <c r="R252" t="s">
        <v>60</v>
      </c>
      <c r="S252" t="s">
        <v>60</v>
      </c>
      <c r="T252">
        <v>43494.709340277797</v>
      </c>
      <c r="U252">
        <v>43445</v>
      </c>
      <c r="V252">
        <v>43488</v>
      </c>
      <c r="W252">
        <v>44012</v>
      </c>
      <c r="X252">
        <v>440426.8</v>
      </c>
      <c r="Y252" t="s">
        <v>939</v>
      </c>
      <c r="Z252" t="s">
        <v>2659</v>
      </c>
      <c r="AA252">
        <v>6985</v>
      </c>
      <c r="AB252" t="s">
        <v>139</v>
      </c>
      <c r="AC252" t="s">
        <v>1232</v>
      </c>
      <c r="AD252" t="s">
        <v>91</v>
      </c>
      <c r="AE252" t="s">
        <v>1233</v>
      </c>
      <c r="AF252">
        <v>17543</v>
      </c>
      <c r="AG252" t="s">
        <v>68</v>
      </c>
      <c r="AH252" t="s">
        <v>139</v>
      </c>
      <c r="AI252" t="s">
        <v>230</v>
      </c>
      <c r="AJ252" t="s">
        <v>68</v>
      </c>
      <c r="AK252" t="s">
        <v>70</v>
      </c>
    </row>
    <row r="253" spans="1:37" hidden="1">
      <c r="A253">
        <v>1</v>
      </c>
      <c r="B253" t="s">
        <v>51</v>
      </c>
      <c r="C253" t="s">
        <v>2660</v>
      </c>
      <c r="D253" t="s">
        <v>2661</v>
      </c>
      <c r="E253" t="s">
        <v>19</v>
      </c>
      <c r="F253" t="s">
        <v>2662</v>
      </c>
      <c r="G253" t="s">
        <v>2663</v>
      </c>
      <c r="H253" t="s">
        <v>56</v>
      </c>
      <c r="I253" t="s">
        <v>57</v>
      </c>
      <c r="J253" t="s">
        <v>1012</v>
      </c>
      <c r="K253" t="s">
        <v>2664</v>
      </c>
      <c r="L253" t="s">
        <v>60</v>
      </c>
      <c r="M253" t="s">
        <v>60</v>
      </c>
      <c r="N253" t="s">
        <v>19</v>
      </c>
      <c r="P253" t="s">
        <v>61</v>
      </c>
      <c r="Q253" t="s">
        <v>62</v>
      </c>
      <c r="R253" t="s">
        <v>60</v>
      </c>
      <c r="S253" t="s">
        <v>60</v>
      </c>
      <c r="T253">
        <v>43539.667395833298</v>
      </c>
      <c r="U253">
        <v>43496</v>
      </c>
      <c r="V253">
        <v>43536</v>
      </c>
      <c r="W253">
        <v>44012</v>
      </c>
      <c r="X253">
        <v>16286.6</v>
      </c>
      <c r="Y253" t="s">
        <v>1843</v>
      </c>
      <c r="Z253" t="s">
        <v>1843</v>
      </c>
      <c r="AA253">
        <v>7330</v>
      </c>
      <c r="AB253" t="s">
        <v>826</v>
      </c>
      <c r="AC253" t="e">
        <f>VLOOKUP(AA253,[1]Sheet1!$C$11:'[1]Sheet1'!$I$17787,2,0)</f>
        <v>#REF!</v>
      </c>
      <c r="AD253" t="e">
        <f>VLOOKUP(AA253,[1]Sheet1!$C$11:'[1]Sheet1'!$I$17787,5,0)</f>
        <v>#REF!</v>
      </c>
      <c r="AE253" t="e">
        <f>VLOOKUP(AA253,[1]Sheet1!$C$11:'[1]Sheet1'!$I$17787,6,0)</f>
        <v>#REF!</v>
      </c>
      <c r="AF253" t="e">
        <f>VLOOKUP(AA253,[1]Sheet1!$C$11:'[1]Sheet1'!$I$17787,7,0)</f>
        <v>#REF!</v>
      </c>
      <c r="AG253" t="s">
        <v>68</v>
      </c>
      <c r="AH253" t="s">
        <v>826</v>
      </c>
      <c r="AI253" t="s">
        <v>1844</v>
      </c>
      <c r="AJ253" t="s">
        <v>68</v>
      </c>
      <c r="AK253" t="s">
        <v>70</v>
      </c>
    </row>
    <row r="254" spans="1:37" hidden="1">
      <c r="A254">
        <v>1</v>
      </c>
      <c r="B254" t="s">
        <v>51</v>
      </c>
      <c r="C254" t="s">
        <v>2665</v>
      </c>
      <c r="D254" t="s">
        <v>2666</v>
      </c>
      <c r="E254" t="s">
        <v>19</v>
      </c>
      <c r="F254" t="s">
        <v>2667</v>
      </c>
      <c r="G254" t="s">
        <v>2668</v>
      </c>
      <c r="H254" t="s">
        <v>56</v>
      </c>
      <c r="I254" t="s">
        <v>57</v>
      </c>
      <c r="J254" t="s">
        <v>1012</v>
      </c>
      <c r="K254" t="s">
        <v>2669</v>
      </c>
      <c r="L254" t="s">
        <v>60</v>
      </c>
      <c r="M254" t="s">
        <v>60</v>
      </c>
      <c r="N254" t="s">
        <v>19</v>
      </c>
      <c r="P254" t="s">
        <v>61</v>
      </c>
      <c r="Q254" t="s">
        <v>62</v>
      </c>
      <c r="R254" t="s">
        <v>60</v>
      </c>
      <c r="S254" t="s">
        <v>60</v>
      </c>
      <c r="T254">
        <v>43539.667418981502</v>
      </c>
      <c r="U254">
        <v>43496</v>
      </c>
      <c r="V254">
        <v>43535</v>
      </c>
      <c r="W254">
        <v>44012</v>
      </c>
      <c r="X254">
        <v>17292</v>
      </c>
      <c r="Y254" t="s">
        <v>2670</v>
      </c>
      <c r="Z254" t="s">
        <v>2670</v>
      </c>
      <c r="AA254">
        <v>3551</v>
      </c>
      <c r="AB254" t="s">
        <v>64</v>
      </c>
      <c r="AC254" t="e">
        <f>VLOOKUP(AA254,[1]Sheet1!$C$11:'[1]Sheet1'!$I$17787,2,0)</f>
        <v>#REF!</v>
      </c>
      <c r="AD254" t="e">
        <f>VLOOKUP(AA254,[1]Sheet1!$C$11:'[1]Sheet1'!$I$17787,5,0)</f>
        <v>#REF!</v>
      </c>
      <c r="AE254" t="e">
        <f>VLOOKUP(AA254,[1]Sheet1!$C$11:'[1]Sheet1'!$I$17787,6,0)</f>
        <v>#REF!</v>
      </c>
      <c r="AF254" t="e">
        <f>VLOOKUP(AA254,[1]Sheet1!$C$11:'[1]Sheet1'!$I$17787,7,0)</f>
        <v>#REF!</v>
      </c>
      <c r="AG254" t="s">
        <v>68</v>
      </c>
      <c r="AH254" t="s">
        <v>64</v>
      </c>
      <c r="AI254" t="s">
        <v>2671</v>
      </c>
      <c r="AJ254" t="s">
        <v>68</v>
      </c>
      <c r="AK254" t="s">
        <v>70</v>
      </c>
    </row>
    <row r="255" spans="1:37" hidden="1">
      <c r="A255">
        <v>1</v>
      </c>
      <c r="B255" t="s">
        <v>51</v>
      </c>
      <c r="C255" t="s">
        <v>2672</v>
      </c>
      <c r="D255" t="s">
        <v>2673</v>
      </c>
      <c r="E255" t="s">
        <v>19</v>
      </c>
      <c r="F255" t="s">
        <v>2674</v>
      </c>
      <c r="G255" t="s">
        <v>2675</v>
      </c>
      <c r="H255" t="s">
        <v>56</v>
      </c>
      <c r="I255" t="s">
        <v>57</v>
      </c>
      <c r="J255" t="s">
        <v>1012</v>
      </c>
      <c r="K255" t="s">
        <v>2676</v>
      </c>
      <c r="L255" t="s">
        <v>60</v>
      </c>
      <c r="M255" t="s">
        <v>60</v>
      </c>
      <c r="N255" t="s">
        <v>19</v>
      </c>
      <c r="P255" t="s">
        <v>61</v>
      </c>
      <c r="Q255" t="s">
        <v>62</v>
      </c>
      <c r="R255" t="s">
        <v>60</v>
      </c>
      <c r="S255" t="s">
        <v>60</v>
      </c>
      <c r="T255">
        <v>43539.667430555601</v>
      </c>
      <c r="U255">
        <v>43496</v>
      </c>
      <c r="V255">
        <v>43535</v>
      </c>
      <c r="W255">
        <v>44012</v>
      </c>
      <c r="X255">
        <v>12563.1</v>
      </c>
      <c r="Y255" t="s">
        <v>2677</v>
      </c>
      <c r="Z255" t="s">
        <v>2677</v>
      </c>
      <c r="AA255">
        <v>4103</v>
      </c>
      <c r="AB255" t="s">
        <v>99</v>
      </c>
      <c r="AC255" t="e">
        <f>VLOOKUP(AA255,[1]Sheet1!$C$11:'[1]Sheet1'!$I$17787,2,0)</f>
        <v>#REF!</v>
      </c>
      <c r="AD255" t="e">
        <f>VLOOKUP(AA255,[1]Sheet1!$C$11:'[1]Sheet1'!$I$17787,5,0)</f>
        <v>#REF!</v>
      </c>
      <c r="AE255" t="e">
        <f>VLOOKUP(AA255,[1]Sheet1!$C$11:'[1]Sheet1'!$I$17787,6,0)</f>
        <v>#REF!</v>
      </c>
      <c r="AF255" t="e">
        <f>VLOOKUP(AA255,[1]Sheet1!$C$11:'[1]Sheet1'!$I$17787,7,0)</f>
        <v>#REF!</v>
      </c>
      <c r="AG255" t="s">
        <v>68</v>
      </c>
      <c r="AH255" t="s">
        <v>99</v>
      </c>
      <c r="AI255" t="s">
        <v>2678</v>
      </c>
      <c r="AJ255" t="s">
        <v>68</v>
      </c>
      <c r="AK255" t="s">
        <v>70</v>
      </c>
    </row>
    <row r="256" spans="1:37" hidden="1">
      <c r="A256">
        <v>1</v>
      </c>
      <c r="B256" t="s">
        <v>51</v>
      </c>
      <c r="C256" t="s">
        <v>2679</v>
      </c>
      <c r="D256" t="s">
        <v>2680</v>
      </c>
      <c r="E256" t="s">
        <v>19</v>
      </c>
      <c r="F256" t="s">
        <v>2681</v>
      </c>
      <c r="G256" t="s">
        <v>2682</v>
      </c>
      <c r="H256" t="s">
        <v>56</v>
      </c>
      <c r="I256" t="s">
        <v>57</v>
      </c>
      <c r="J256" t="s">
        <v>1012</v>
      </c>
      <c r="K256" t="s">
        <v>2683</v>
      </c>
      <c r="L256" t="s">
        <v>60</v>
      </c>
      <c r="M256" t="s">
        <v>60</v>
      </c>
      <c r="N256" t="s">
        <v>19</v>
      </c>
      <c r="P256" t="s">
        <v>61</v>
      </c>
      <c r="Q256" t="s">
        <v>62</v>
      </c>
      <c r="R256" t="s">
        <v>60</v>
      </c>
      <c r="S256" t="s">
        <v>60</v>
      </c>
      <c r="T256">
        <v>43539.667442129597</v>
      </c>
      <c r="U256">
        <v>43496</v>
      </c>
      <c r="V256">
        <v>43536</v>
      </c>
      <c r="W256">
        <v>44012</v>
      </c>
      <c r="X256">
        <v>30002.5</v>
      </c>
      <c r="Y256" t="s">
        <v>2684</v>
      </c>
      <c r="Z256" t="s">
        <v>2684</v>
      </c>
      <c r="AA256">
        <v>6056</v>
      </c>
      <c r="AB256" t="s">
        <v>139</v>
      </c>
      <c r="AC256" t="e">
        <f>VLOOKUP(AA256,[1]Sheet1!$C$11:'[1]Sheet1'!$I$17787,2,0)</f>
        <v>#REF!</v>
      </c>
      <c r="AD256" t="e">
        <f>VLOOKUP(AA256,[1]Sheet1!$C$11:'[1]Sheet1'!$I$17787,5,0)</f>
        <v>#REF!</v>
      </c>
      <c r="AE256" t="e">
        <f>VLOOKUP(AA256,[1]Sheet1!$C$11:'[1]Sheet1'!$I$17787,6,0)</f>
        <v>#REF!</v>
      </c>
      <c r="AF256" t="e">
        <f>VLOOKUP(AA256,[1]Sheet1!$C$11:'[1]Sheet1'!$I$17787,7,0)</f>
        <v>#REF!</v>
      </c>
      <c r="AG256" t="s">
        <v>68</v>
      </c>
      <c r="AH256" t="s">
        <v>139</v>
      </c>
      <c r="AI256" t="s">
        <v>2685</v>
      </c>
      <c r="AJ256" t="s">
        <v>68</v>
      </c>
      <c r="AK256" t="s">
        <v>70</v>
      </c>
    </row>
    <row r="257" spans="1:37" hidden="1">
      <c r="A257">
        <v>1</v>
      </c>
      <c r="B257" t="s">
        <v>51</v>
      </c>
      <c r="C257" t="s">
        <v>2686</v>
      </c>
      <c r="D257" t="s">
        <v>2687</v>
      </c>
      <c r="E257" t="s">
        <v>19</v>
      </c>
      <c r="F257" t="s">
        <v>2688</v>
      </c>
      <c r="G257" t="s">
        <v>2689</v>
      </c>
      <c r="H257" t="s">
        <v>56</v>
      </c>
      <c r="I257" t="s">
        <v>57</v>
      </c>
      <c r="J257" t="s">
        <v>1012</v>
      </c>
      <c r="K257" t="s">
        <v>2690</v>
      </c>
      <c r="L257" t="s">
        <v>60</v>
      </c>
      <c r="M257" t="s">
        <v>60</v>
      </c>
      <c r="N257" t="s">
        <v>19</v>
      </c>
      <c r="P257" t="s">
        <v>61</v>
      </c>
      <c r="Q257" t="s">
        <v>62</v>
      </c>
      <c r="R257" t="s">
        <v>60</v>
      </c>
      <c r="S257" t="s">
        <v>60</v>
      </c>
      <c r="T257">
        <v>43539.667465277802</v>
      </c>
      <c r="U257">
        <v>43496</v>
      </c>
      <c r="V257">
        <v>43536</v>
      </c>
      <c r="W257">
        <v>44012</v>
      </c>
      <c r="X257">
        <v>25272.5</v>
      </c>
      <c r="Y257" t="s">
        <v>2691</v>
      </c>
      <c r="Z257" t="s">
        <v>2691</v>
      </c>
      <c r="AA257">
        <v>7250</v>
      </c>
      <c r="AB257" t="s">
        <v>826</v>
      </c>
      <c r="AC257" t="e">
        <f>VLOOKUP(AA257,[1]Sheet1!$C$11:'[1]Sheet1'!$I$17787,2,0)</f>
        <v>#REF!</v>
      </c>
      <c r="AD257" t="e">
        <f>VLOOKUP(AA257,[1]Sheet1!$C$11:'[1]Sheet1'!$I$17787,5,0)</f>
        <v>#REF!</v>
      </c>
      <c r="AE257" t="e">
        <f>VLOOKUP(AA257,[1]Sheet1!$C$11:'[1]Sheet1'!$I$17787,6,0)</f>
        <v>#REF!</v>
      </c>
      <c r="AF257" t="e">
        <f>VLOOKUP(AA257,[1]Sheet1!$C$11:'[1]Sheet1'!$I$17787,7,0)</f>
        <v>#REF!</v>
      </c>
      <c r="AG257" t="s">
        <v>68</v>
      </c>
      <c r="AH257" t="s">
        <v>826</v>
      </c>
      <c r="AI257" t="s">
        <v>2692</v>
      </c>
      <c r="AJ257" t="s">
        <v>68</v>
      </c>
      <c r="AK257" t="s">
        <v>70</v>
      </c>
    </row>
    <row r="258" spans="1:37" hidden="1">
      <c r="A258">
        <v>1</v>
      </c>
      <c r="B258" t="s">
        <v>51</v>
      </c>
      <c r="C258" t="s">
        <v>2693</v>
      </c>
      <c r="D258" t="s">
        <v>2694</v>
      </c>
      <c r="E258" t="s">
        <v>19</v>
      </c>
      <c r="F258" t="s">
        <v>791</v>
      </c>
      <c r="G258" t="s">
        <v>792</v>
      </c>
      <c r="H258" t="s">
        <v>56</v>
      </c>
      <c r="I258" t="s">
        <v>57</v>
      </c>
      <c r="J258" t="s">
        <v>1012</v>
      </c>
      <c r="K258" t="s">
        <v>2695</v>
      </c>
      <c r="L258" t="s">
        <v>60</v>
      </c>
      <c r="M258" t="s">
        <v>60</v>
      </c>
      <c r="N258" t="s">
        <v>19</v>
      </c>
      <c r="P258" t="s">
        <v>61</v>
      </c>
      <c r="Q258" t="s">
        <v>62</v>
      </c>
      <c r="R258" t="s">
        <v>60</v>
      </c>
      <c r="S258" t="s">
        <v>60</v>
      </c>
      <c r="T258">
        <v>43539.667476851799</v>
      </c>
      <c r="U258">
        <v>43496</v>
      </c>
      <c r="V258">
        <v>43537</v>
      </c>
      <c r="W258">
        <v>44012</v>
      </c>
      <c r="X258">
        <v>11845</v>
      </c>
      <c r="Y258" t="s">
        <v>2696</v>
      </c>
      <c r="Z258" t="s">
        <v>2696</v>
      </c>
      <c r="AA258">
        <v>3152</v>
      </c>
      <c r="AB258" t="s">
        <v>64</v>
      </c>
      <c r="AC258" t="e">
        <f>VLOOKUP(AA258,[1]Sheet1!$C$11:'[1]Sheet1'!$I$17787,2,0)</f>
        <v>#REF!</v>
      </c>
      <c r="AD258" t="e">
        <f>VLOOKUP(AA258,[1]Sheet1!$C$11:'[1]Sheet1'!$I$17787,5,0)</f>
        <v>#REF!</v>
      </c>
      <c r="AE258" t="e">
        <f>VLOOKUP(AA258,[1]Sheet1!$C$11:'[1]Sheet1'!$I$17787,6,0)</f>
        <v>#REF!</v>
      </c>
      <c r="AF258" t="e">
        <f>VLOOKUP(AA258,[1]Sheet1!$C$11:'[1]Sheet1'!$I$17787,7,0)</f>
        <v>#REF!</v>
      </c>
      <c r="AG258" t="s">
        <v>68</v>
      </c>
      <c r="AH258" t="s">
        <v>64</v>
      </c>
      <c r="AI258" t="s">
        <v>795</v>
      </c>
      <c r="AJ258" t="s">
        <v>68</v>
      </c>
      <c r="AK258" t="s">
        <v>70</v>
      </c>
    </row>
    <row r="259" spans="1:37" hidden="1">
      <c r="A259">
        <v>1</v>
      </c>
      <c r="B259" t="s">
        <v>51</v>
      </c>
      <c r="C259" t="s">
        <v>2697</v>
      </c>
      <c r="D259" t="s">
        <v>2698</v>
      </c>
      <c r="E259" t="s">
        <v>19</v>
      </c>
      <c r="F259" t="s">
        <v>2699</v>
      </c>
      <c r="G259" t="s">
        <v>2700</v>
      </c>
      <c r="H259" t="s">
        <v>56</v>
      </c>
      <c r="I259" t="s">
        <v>57</v>
      </c>
      <c r="J259" t="s">
        <v>1012</v>
      </c>
      <c r="K259" t="s">
        <v>2701</v>
      </c>
      <c r="L259" t="s">
        <v>60</v>
      </c>
      <c r="M259" t="s">
        <v>60</v>
      </c>
      <c r="N259" t="s">
        <v>19</v>
      </c>
      <c r="P259" t="s">
        <v>61</v>
      </c>
      <c r="Q259" t="s">
        <v>62</v>
      </c>
      <c r="R259" t="s">
        <v>60</v>
      </c>
      <c r="S259" t="s">
        <v>60</v>
      </c>
      <c r="T259">
        <v>43539.667500000003</v>
      </c>
      <c r="U259">
        <v>43496</v>
      </c>
      <c r="V259">
        <v>43531</v>
      </c>
      <c r="W259">
        <v>44012</v>
      </c>
      <c r="X259">
        <v>4545.2</v>
      </c>
      <c r="Y259" t="s">
        <v>2702</v>
      </c>
      <c r="Z259" t="s">
        <v>2702</v>
      </c>
      <c r="AA259">
        <v>3130</v>
      </c>
      <c r="AB259" t="s">
        <v>64</v>
      </c>
      <c r="AC259" t="e">
        <f>VLOOKUP(AA259,[1]Sheet1!$C$11:'[1]Sheet1'!$I$17787,2,0)</f>
        <v>#REF!</v>
      </c>
      <c r="AD259" t="e">
        <f>VLOOKUP(AA259,[1]Sheet1!$C$11:'[1]Sheet1'!$I$17787,5,0)</f>
        <v>#REF!</v>
      </c>
      <c r="AE259" t="e">
        <f>VLOOKUP(AA259,[1]Sheet1!$C$11:'[1]Sheet1'!$I$17787,6,0)</f>
        <v>#REF!</v>
      </c>
      <c r="AF259" t="e">
        <f>VLOOKUP(AA259,[1]Sheet1!$C$11:'[1]Sheet1'!$I$17787,7,0)</f>
        <v>#REF!</v>
      </c>
      <c r="AG259" t="s">
        <v>68</v>
      </c>
      <c r="AH259" t="s">
        <v>156</v>
      </c>
      <c r="AI259" t="s">
        <v>2703</v>
      </c>
      <c r="AJ259" t="s">
        <v>68</v>
      </c>
      <c r="AK259" t="s">
        <v>70</v>
      </c>
    </row>
  </sheetData>
  <autoFilter ref="A23:AM259">
    <filterColumn colId="29">
      <filters>
        <filter val="The Nationals"/>
      </filters>
    </filterColumn>
  </autoFilter>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L141"/>
  <sheetViews>
    <sheetView workbookViewId="0">
      <selection activeCell="A14" sqref="A14"/>
    </sheetView>
  </sheetViews>
  <sheetFormatPr defaultRowHeight="15"/>
  <cols>
    <col min="2" max="2" width="26.5703125" bestFit="1" customWidth="1"/>
    <col min="6" max="6" width="83.7109375" bestFit="1" customWidth="1"/>
    <col min="24" max="25" width="11.140625" bestFit="1" customWidth="1"/>
    <col min="30" max="30" width="20.5703125" bestFit="1" customWidth="1"/>
    <col min="31" max="31" width="19.42578125" bestFit="1" customWidth="1"/>
  </cols>
  <sheetData>
    <row r="1" spans="2:35">
      <c r="B1" t="s">
        <v>0</v>
      </c>
      <c r="AF1" t="s">
        <v>3638</v>
      </c>
      <c r="AG1" t="s">
        <v>3639</v>
      </c>
    </row>
    <row r="2" spans="2:35">
      <c r="AD2" t="s">
        <v>3633</v>
      </c>
      <c r="AE2" s="2">
        <f>SUBTOTAL(9,AE7:AE9)</f>
        <v>25499804.899999999</v>
      </c>
      <c r="AF2" s="3">
        <f>+AE2/$AE$15</f>
        <v>0.4663623580837285</v>
      </c>
      <c r="AG2" s="5">
        <v>54</v>
      </c>
    </row>
    <row r="3" spans="2:35">
      <c r="B3" t="s">
        <v>1</v>
      </c>
      <c r="AD3" t="s">
        <v>3634</v>
      </c>
      <c r="AE3" s="2">
        <v>27969070.699999999</v>
      </c>
      <c r="AF3" s="3">
        <f t="shared" ref="AF3:AF4" si="0">+AE3/$AE$15</f>
        <v>0.51152241423864853</v>
      </c>
      <c r="AG3">
        <v>61</v>
      </c>
    </row>
    <row r="4" spans="2:35">
      <c r="B4" t="s">
        <v>2</v>
      </c>
      <c r="C4" t="s">
        <v>3</v>
      </c>
      <c r="AD4" t="s">
        <v>3635</v>
      </c>
      <c r="AE4" s="2">
        <v>1209218.5</v>
      </c>
      <c r="AF4" s="3">
        <f t="shared" si="0"/>
        <v>2.2115227677623098E-2</v>
      </c>
      <c r="AG4">
        <v>3</v>
      </c>
    </row>
    <row r="5" spans="2:35">
      <c r="B5" t="s">
        <v>4</v>
      </c>
      <c r="C5" t="s">
        <v>2704</v>
      </c>
      <c r="AE5" s="2"/>
      <c r="AF5" s="3"/>
    </row>
    <row r="6" spans="2:35">
      <c r="B6" t="s">
        <v>6</v>
      </c>
      <c r="C6" t="s">
        <v>7</v>
      </c>
      <c r="AE6" s="2"/>
      <c r="AF6" s="3"/>
    </row>
    <row r="7" spans="2:35">
      <c r="B7" t="s">
        <v>8</v>
      </c>
      <c r="C7" t="s">
        <v>9</v>
      </c>
      <c r="AD7" t="s">
        <v>3636</v>
      </c>
      <c r="AE7" s="2">
        <v>18438178.800000001</v>
      </c>
      <c r="AF7" s="3">
        <f t="shared" ref="AF7:AF9" si="1">+AE7/$AE$15</f>
        <v>0.33721326800964707</v>
      </c>
      <c r="AG7">
        <v>42</v>
      </c>
    </row>
    <row r="8" spans="2:35">
      <c r="B8" t="s">
        <v>10</v>
      </c>
      <c r="C8" t="s">
        <v>9</v>
      </c>
      <c r="AD8" t="s">
        <v>3637</v>
      </c>
      <c r="AE8" s="2">
        <v>6580086.5999999996</v>
      </c>
      <c r="AF8" s="3">
        <f t="shared" si="1"/>
        <v>0.1203422816451095</v>
      </c>
      <c r="AG8">
        <v>10</v>
      </c>
    </row>
    <row r="9" spans="2:35">
      <c r="B9" t="s">
        <v>11</v>
      </c>
      <c r="C9" t="s">
        <v>9</v>
      </c>
      <c r="AD9" t="s">
        <v>3643</v>
      </c>
      <c r="AE9" s="2">
        <v>481539.5</v>
      </c>
      <c r="AF9" s="3">
        <f t="shared" si="1"/>
        <v>8.806808428971925E-3</v>
      </c>
      <c r="AG9">
        <v>2</v>
      </c>
      <c r="AI9">
        <f>SUBTOTAL(9,AG2:AG4)</f>
        <v>118</v>
      </c>
    </row>
    <row r="10" spans="2:35">
      <c r="B10" t="s">
        <v>12</v>
      </c>
      <c r="C10" t="s">
        <v>9</v>
      </c>
      <c r="AE10" s="2"/>
    </row>
    <row r="11" spans="2:35">
      <c r="B11" t="s">
        <v>13</v>
      </c>
      <c r="C11" t="s">
        <v>9</v>
      </c>
      <c r="AE11" s="2"/>
    </row>
    <row r="12" spans="2:35">
      <c r="B12" t="s">
        <v>14</v>
      </c>
      <c r="C12" t="s">
        <v>9</v>
      </c>
      <c r="AE12" s="2"/>
    </row>
    <row r="13" spans="2:35">
      <c r="B13" t="s">
        <v>15</v>
      </c>
      <c r="C13" t="s">
        <v>9</v>
      </c>
      <c r="AE13" s="2"/>
    </row>
    <row r="14" spans="2:35">
      <c r="B14" t="s">
        <v>16</v>
      </c>
      <c r="C14" t="s">
        <v>9</v>
      </c>
      <c r="AE14" s="2"/>
    </row>
    <row r="15" spans="2:35">
      <c r="B15" t="s">
        <v>17</v>
      </c>
      <c r="C15" t="s">
        <v>9</v>
      </c>
      <c r="AD15" t="s">
        <v>3640</v>
      </c>
      <c r="AE15" s="2">
        <v>54678094.099999994</v>
      </c>
      <c r="AF15" s="3">
        <f>+AE15/$AE$15</f>
        <v>1</v>
      </c>
      <c r="AG15">
        <v>118</v>
      </c>
    </row>
    <row r="16" spans="2:35">
      <c r="B16" t="s">
        <v>18</v>
      </c>
      <c r="C16" t="s">
        <v>9</v>
      </c>
    </row>
    <row r="17" spans="1:38">
      <c r="B17" t="s">
        <v>19</v>
      </c>
    </row>
    <row r="19" spans="1:38">
      <c r="B19" t="s">
        <v>20</v>
      </c>
    </row>
    <row r="20" spans="1:38">
      <c r="B20" t="s">
        <v>3632</v>
      </c>
      <c r="C20" t="s">
        <v>2705</v>
      </c>
    </row>
    <row r="21" spans="1:38" ht="30">
      <c r="A21">
        <v>118</v>
      </c>
      <c r="B21" s="1" t="s">
        <v>3631</v>
      </c>
      <c r="C21" t="s">
        <v>2706</v>
      </c>
      <c r="X21" s="2">
        <f>SUBTOTAL(9,X24:X136)</f>
        <v>46179750.499999993</v>
      </c>
      <c r="Y21" s="2">
        <f>SUBTOTAL(9,A24:A136)</f>
        <v>113</v>
      </c>
    </row>
    <row r="22" spans="1:38">
      <c r="A22">
        <v>44073</v>
      </c>
      <c r="X22" s="2"/>
    </row>
    <row r="23" spans="1:38">
      <c r="A23" t="s">
        <v>21</v>
      </c>
      <c r="B23" t="s">
        <v>25</v>
      </c>
      <c r="C23" t="s">
        <v>26</v>
      </c>
      <c r="D23" t="s">
        <v>18</v>
      </c>
      <c r="E23" t="s">
        <v>17</v>
      </c>
      <c r="F23" t="s">
        <v>27</v>
      </c>
      <c r="G23" t="s">
        <v>16</v>
      </c>
      <c r="H23" t="s">
        <v>28</v>
      </c>
      <c r="I23" t="s">
        <v>29</v>
      </c>
      <c r="J23" t="s">
        <v>30</v>
      </c>
      <c r="K23" t="s">
        <v>31</v>
      </c>
      <c r="L23" t="s">
        <v>11</v>
      </c>
      <c r="M23" t="s">
        <v>13</v>
      </c>
      <c r="N23" t="s">
        <v>32</v>
      </c>
      <c r="O23" t="s">
        <v>33</v>
      </c>
      <c r="P23" t="s">
        <v>12</v>
      </c>
      <c r="Q23" t="s">
        <v>10</v>
      </c>
      <c r="R23" t="s">
        <v>34</v>
      </c>
      <c r="S23" t="s">
        <v>35</v>
      </c>
      <c r="T23" t="s">
        <v>7</v>
      </c>
      <c r="U23" t="s">
        <v>36</v>
      </c>
      <c r="V23" t="s">
        <v>37</v>
      </c>
      <c r="W23" t="s">
        <v>38</v>
      </c>
      <c r="X23" s="2" t="s">
        <v>23</v>
      </c>
      <c r="Y23" t="s">
        <v>39</v>
      </c>
      <c r="Z23" t="s">
        <v>40</v>
      </c>
      <c r="AA23" t="s">
        <v>41</v>
      </c>
      <c r="AB23" t="s">
        <v>42</v>
      </c>
      <c r="AC23" t="s">
        <v>43</v>
      </c>
      <c r="AD23" t="s">
        <v>44</v>
      </c>
      <c r="AE23" t="s">
        <v>45</v>
      </c>
      <c r="AF23" t="s">
        <v>46</v>
      </c>
      <c r="AH23" t="s">
        <v>47</v>
      </c>
      <c r="AI23" t="s">
        <v>48</v>
      </c>
      <c r="AJ23" t="s">
        <v>49</v>
      </c>
      <c r="AK23" t="s">
        <v>50</v>
      </c>
      <c r="AL23" t="s">
        <v>15</v>
      </c>
    </row>
    <row r="24" spans="1:38">
      <c r="A24">
        <v>1</v>
      </c>
      <c r="B24" t="s">
        <v>51</v>
      </c>
      <c r="C24" t="s">
        <v>2707</v>
      </c>
      <c r="D24" t="s">
        <v>2708</v>
      </c>
      <c r="E24" t="s">
        <v>19</v>
      </c>
      <c r="F24" t="s">
        <v>2709</v>
      </c>
      <c r="G24" t="s">
        <v>2710</v>
      </c>
      <c r="H24" t="s">
        <v>1245</v>
      </c>
      <c r="I24" t="s">
        <v>57</v>
      </c>
      <c r="J24" t="s">
        <v>1259</v>
      </c>
      <c r="K24" t="s">
        <v>2711</v>
      </c>
      <c r="L24" t="s">
        <v>60</v>
      </c>
      <c r="M24" t="s">
        <v>60</v>
      </c>
      <c r="N24" t="s">
        <v>19</v>
      </c>
      <c r="P24" t="s">
        <v>1248</v>
      </c>
      <c r="Q24" t="s">
        <v>1249</v>
      </c>
      <c r="R24" t="s">
        <v>60</v>
      </c>
      <c r="S24" t="s">
        <v>60</v>
      </c>
      <c r="T24">
        <v>43892.684699074103</v>
      </c>
      <c r="U24">
        <v>43868</v>
      </c>
      <c r="V24">
        <v>43891</v>
      </c>
      <c r="W24">
        <v>44811</v>
      </c>
      <c r="X24" s="2">
        <v>419975.6</v>
      </c>
      <c r="Y24" t="s">
        <v>2712</v>
      </c>
      <c r="Z24" t="s">
        <v>2712</v>
      </c>
      <c r="AA24">
        <v>2029</v>
      </c>
      <c r="AB24" t="s">
        <v>79</v>
      </c>
      <c r="AC24" t="s">
        <v>504</v>
      </c>
      <c r="AD24" t="s">
        <v>66</v>
      </c>
      <c r="AE24" t="s">
        <v>505</v>
      </c>
      <c r="AF24">
        <v>2346</v>
      </c>
      <c r="AG24" t="s">
        <v>2713</v>
      </c>
      <c r="AH24" t="s">
        <v>68</v>
      </c>
      <c r="AI24" t="s">
        <v>79</v>
      </c>
      <c r="AJ24">
        <v>2029</v>
      </c>
      <c r="AK24" t="s">
        <v>68</v>
      </c>
      <c r="AL24" t="s">
        <v>70</v>
      </c>
    </row>
    <row r="25" spans="1:38">
      <c r="A25">
        <v>1</v>
      </c>
      <c r="B25" t="s">
        <v>51</v>
      </c>
      <c r="C25" t="s">
        <v>2714</v>
      </c>
      <c r="D25" t="s">
        <v>2715</v>
      </c>
      <c r="E25" t="s">
        <v>2716</v>
      </c>
      <c r="F25" t="s">
        <v>2117</v>
      </c>
      <c r="G25" t="s">
        <v>2118</v>
      </c>
      <c r="H25" t="s">
        <v>2717</v>
      </c>
      <c r="I25" t="s">
        <v>57</v>
      </c>
      <c r="J25" t="s">
        <v>2718</v>
      </c>
      <c r="K25" t="s">
        <v>2719</v>
      </c>
      <c r="L25" t="s">
        <v>60</v>
      </c>
      <c r="M25" t="s">
        <v>60</v>
      </c>
      <c r="N25" t="s">
        <v>19</v>
      </c>
      <c r="P25" t="s">
        <v>2720</v>
      </c>
      <c r="Q25" t="s">
        <v>62</v>
      </c>
      <c r="R25" t="s">
        <v>60</v>
      </c>
      <c r="S25" t="s">
        <v>60</v>
      </c>
      <c r="T25">
        <v>44188.673240740703</v>
      </c>
      <c r="U25">
        <v>44151</v>
      </c>
      <c r="V25">
        <v>44183</v>
      </c>
      <c r="W25">
        <v>45239</v>
      </c>
      <c r="X25" s="2">
        <v>483896.6</v>
      </c>
      <c r="Y25" t="s">
        <v>2120</v>
      </c>
      <c r="Z25" t="s">
        <v>2120</v>
      </c>
      <c r="AA25">
        <v>6059</v>
      </c>
      <c r="AB25" t="s">
        <v>139</v>
      </c>
      <c r="AC25" t="s">
        <v>140</v>
      </c>
      <c r="AD25" t="s">
        <v>91</v>
      </c>
      <c r="AE25" t="s">
        <v>141</v>
      </c>
      <c r="AF25">
        <v>8646</v>
      </c>
      <c r="AG25" t="s">
        <v>2713</v>
      </c>
      <c r="AH25" t="s">
        <v>68</v>
      </c>
      <c r="AI25" t="s">
        <v>139</v>
      </c>
      <c r="AJ25">
        <v>6059</v>
      </c>
      <c r="AK25" t="s">
        <v>68</v>
      </c>
      <c r="AL25" t="s">
        <v>70</v>
      </c>
    </row>
    <row r="26" spans="1:38">
      <c r="A26">
        <v>1</v>
      </c>
      <c r="B26" t="s">
        <v>51</v>
      </c>
      <c r="C26" t="s">
        <v>2721</v>
      </c>
      <c r="D26" t="s">
        <v>2722</v>
      </c>
      <c r="E26" t="s">
        <v>2716</v>
      </c>
      <c r="F26" t="s">
        <v>2723</v>
      </c>
      <c r="G26" t="s">
        <v>2724</v>
      </c>
      <c r="H26" t="s">
        <v>2717</v>
      </c>
      <c r="I26" t="s">
        <v>57</v>
      </c>
      <c r="J26" t="s">
        <v>2725</v>
      </c>
      <c r="K26" t="s">
        <v>2726</v>
      </c>
      <c r="L26" t="s">
        <v>60</v>
      </c>
      <c r="M26" t="s">
        <v>60</v>
      </c>
      <c r="N26" t="s">
        <v>19</v>
      </c>
      <c r="P26" t="s">
        <v>2720</v>
      </c>
      <c r="Q26" t="s">
        <v>62</v>
      </c>
      <c r="R26" t="s">
        <v>60</v>
      </c>
      <c r="S26" t="s">
        <v>60</v>
      </c>
      <c r="T26">
        <v>44126.689861111103</v>
      </c>
      <c r="U26">
        <v>44099</v>
      </c>
      <c r="V26">
        <v>44125</v>
      </c>
      <c r="W26">
        <v>45176</v>
      </c>
      <c r="X26" s="2">
        <v>470383.1</v>
      </c>
      <c r="Y26" t="s">
        <v>2727</v>
      </c>
      <c r="Z26" t="s">
        <v>2727</v>
      </c>
      <c r="AA26">
        <v>2042</v>
      </c>
      <c r="AB26" t="s">
        <v>79</v>
      </c>
      <c r="AC26" t="s">
        <v>702</v>
      </c>
      <c r="AD26" t="s">
        <v>91</v>
      </c>
      <c r="AE26" t="s">
        <v>703</v>
      </c>
      <c r="AF26">
        <v>31244</v>
      </c>
      <c r="AG26" t="s">
        <v>2713</v>
      </c>
      <c r="AH26" t="s">
        <v>68</v>
      </c>
      <c r="AI26" t="s">
        <v>79</v>
      </c>
      <c r="AJ26">
        <v>2042</v>
      </c>
      <c r="AK26" t="s">
        <v>68</v>
      </c>
      <c r="AL26" t="s">
        <v>70</v>
      </c>
    </row>
    <row r="27" spans="1:38">
      <c r="A27">
        <v>1</v>
      </c>
      <c r="B27" t="s">
        <v>51</v>
      </c>
      <c r="C27" t="s">
        <v>2728</v>
      </c>
      <c r="D27" t="s">
        <v>2729</v>
      </c>
      <c r="E27" t="s">
        <v>2716</v>
      </c>
      <c r="F27" t="s">
        <v>2730</v>
      </c>
      <c r="G27" t="s">
        <v>2731</v>
      </c>
      <c r="H27" t="s">
        <v>2717</v>
      </c>
      <c r="I27" t="s">
        <v>57</v>
      </c>
      <c r="J27" t="s">
        <v>2732</v>
      </c>
      <c r="K27" t="s">
        <v>2733</v>
      </c>
      <c r="L27" t="s">
        <v>60</v>
      </c>
      <c r="M27" t="s">
        <v>60</v>
      </c>
      <c r="N27" t="s">
        <v>19</v>
      </c>
      <c r="P27" t="s">
        <v>2720</v>
      </c>
      <c r="Q27" t="s">
        <v>62</v>
      </c>
      <c r="R27" t="s">
        <v>60</v>
      </c>
      <c r="S27" t="s">
        <v>60</v>
      </c>
      <c r="T27">
        <v>44169.665844907402</v>
      </c>
      <c r="U27">
        <v>44094</v>
      </c>
      <c r="V27">
        <v>44168</v>
      </c>
      <c r="W27">
        <v>44811</v>
      </c>
      <c r="X27" s="2">
        <v>96277.5</v>
      </c>
      <c r="Y27" t="s">
        <v>2734</v>
      </c>
      <c r="Z27" t="s">
        <v>2734</v>
      </c>
      <c r="AA27">
        <v>2827</v>
      </c>
      <c r="AB27" t="s">
        <v>79</v>
      </c>
      <c r="AC27" t="s">
        <v>302</v>
      </c>
      <c r="AD27" t="s">
        <v>81</v>
      </c>
      <c r="AE27" t="s">
        <v>303</v>
      </c>
      <c r="AF27">
        <v>31766</v>
      </c>
      <c r="AG27" t="s">
        <v>2735</v>
      </c>
      <c r="AH27" t="s">
        <v>68</v>
      </c>
      <c r="AI27" t="s">
        <v>79</v>
      </c>
      <c r="AJ27">
        <v>2828</v>
      </c>
      <c r="AK27" t="s">
        <v>68</v>
      </c>
      <c r="AL27" t="s">
        <v>70</v>
      </c>
    </row>
    <row r="28" spans="1:38">
      <c r="A28">
        <v>1</v>
      </c>
      <c r="B28" t="s">
        <v>51</v>
      </c>
      <c r="C28" t="s">
        <v>2736</v>
      </c>
      <c r="D28" t="s">
        <v>2737</v>
      </c>
      <c r="E28" t="s">
        <v>2716</v>
      </c>
      <c r="F28" t="s">
        <v>2738</v>
      </c>
      <c r="G28" t="s">
        <v>2739</v>
      </c>
      <c r="H28" t="s">
        <v>2717</v>
      </c>
      <c r="I28" t="s">
        <v>57</v>
      </c>
      <c r="J28" t="s">
        <v>2740</v>
      </c>
      <c r="K28" t="s">
        <v>2741</v>
      </c>
      <c r="L28" t="s">
        <v>60</v>
      </c>
      <c r="M28" t="s">
        <v>60</v>
      </c>
      <c r="N28" t="s">
        <v>19</v>
      </c>
      <c r="P28" t="s">
        <v>2720</v>
      </c>
      <c r="Q28" t="s">
        <v>62</v>
      </c>
      <c r="R28" t="s">
        <v>60</v>
      </c>
      <c r="S28" t="s">
        <v>60</v>
      </c>
      <c r="T28">
        <v>44134.705775463</v>
      </c>
      <c r="U28">
        <v>44111</v>
      </c>
      <c r="V28">
        <v>44134</v>
      </c>
      <c r="W28">
        <v>44840</v>
      </c>
      <c r="X28" s="2">
        <v>251502.9</v>
      </c>
      <c r="Y28" t="s">
        <v>2742</v>
      </c>
      <c r="Z28" t="s">
        <v>2742</v>
      </c>
      <c r="AA28">
        <v>3108</v>
      </c>
      <c r="AB28" t="s">
        <v>64</v>
      </c>
      <c r="AC28" t="s">
        <v>2743</v>
      </c>
      <c r="AD28" t="s">
        <v>66</v>
      </c>
      <c r="AE28" t="s">
        <v>2744</v>
      </c>
      <c r="AF28">
        <v>14810</v>
      </c>
      <c r="AG28" t="s">
        <v>2713</v>
      </c>
      <c r="AH28" t="s">
        <v>68</v>
      </c>
      <c r="AI28" t="s">
        <v>64</v>
      </c>
      <c r="AJ28">
        <v>3108</v>
      </c>
      <c r="AK28" t="s">
        <v>68</v>
      </c>
      <c r="AL28" t="s">
        <v>70</v>
      </c>
    </row>
    <row r="29" spans="1:38">
      <c r="A29">
        <v>1</v>
      </c>
      <c r="B29" t="s">
        <v>51</v>
      </c>
      <c r="C29" t="s">
        <v>2745</v>
      </c>
      <c r="D29" t="s">
        <v>2746</v>
      </c>
      <c r="E29" t="s">
        <v>2716</v>
      </c>
      <c r="F29" t="s">
        <v>2747</v>
      </c>
      <c r="G29" t="s">
        <v>2748</v>
      </c>
      <c r="H29" t="s">
        <v>2717</v>
      </c>
      <c r="I29" t="s">
        <v>57</v>
      </c>
      <c r="J29" t="s">
        <v>2749</v>
      </c>
      <c r="K29" t="s">
        <v>2750</v>
      </c>
      <c r="L29" t="s">
        <v>60</v>
      </c>
      <c r="M29" t="s">
        <v>60</v>
      </c>
      <c r="N29" t="s">
        <v>19</v>
      </c>
      <c r="P29" t="s">
        <v>2720</v>
      </c>
      <c r="Q29" t="s">
        <v>62</v>
      </c>
      <c r="R29" t="s">
        <v>60</v>
      </c>
      <c r="S29" t="s">
        <v>60</v>
      </c>
      <c r="T29">
        <v>44188.673240740703</v>
      </c>
      <c r="U29">
        <v>44159</v>
      </c>
      <c r="V29">
        <v>44187</v>
      </c>
      <c r="W29">
        <v>44811</v>
      </c>
      <c r="X29" s="2">
        <v>495000</v>
      </c>
      <c r="Y29" t="s">
        <v>2751</v>
      </c>
      <c r="Z29" t="s">
        <v>2751</v>
      </c>
      <c r="AA29">
        <v>4034</v>
      </c>
      <c r="AB29" t="s">
        <v>99</v>
      </c>
      <c r="AC29" t="s">
        <v>1787</v>
      </c>
      <c r="AD29" t="s">
        <v>91</v>
      </c>
      <c r="AE29" t="s">
        <v>1788</v>
      </c>
      <c r="AF29">
        <v>1229</v>
      </c>
      <c r="AG29" t="s">
        <v>2735</v>
      </c>
      <c r="AH29" t="s">
        <v>68</v>
      </c>
      <c r="AI29" t="s">
        <v>99</v>
      </c>
      <c r="AJ29">
        <v>4169</v>
      </c>
      <c r="AK29" t="s">
        <v>68</v>
      </c>
      <c r="AL29" t="s">
        <v>70</v>
      </c>
    </row>
    <row r="30" spans="1:38">
      <c r="A30">
        <v>1</v>
      </c>
      <c r="B30" t="s">
        <v>51</v>
      </c>
      <c r="C30" t="s">
        <v>2752</v>
      </c>
      <c r="D30" t="s">
        <v>2753</v>
      </c>
      <c r="E30" t="s">
        <v>2716</v>
      </c>
      <c r="F30" t="s">
        <v>2754</v>
      </c>
      <c r="G30" t="s">
        <v>2755</v>
      </c>
      <c r="H30" t="s">
        <v>2717</v>
      </c>
      <c r="I30" t="s">
        <v>57</v>
      </c>
      <c r="J30" t="s">
        <v>2756</v>
      </c>
      <c r="K30" t="s">
        <v>2757</v>
      </c>
      <c r="L30" t="s">
        <v>60</v>
      </c>
      <c r="M30" t="s">
        <v>60</v>
      </c>
      <c r="N30" t="s">
        <v>19</v>
      </c>
      <c r="P30" t="s">
        <v>2720</v>
      </c>
      <c r="Q30" t="s">
        <v>62</v>
      </c>
      <c r="R30" t="s">
        <v>60</v>
      </c>
      <c r="S30" t="s">
        <v>60</v>
      </c>
      <c r="T30">
        <v>44188.673252314802</v>
      </c>
      <c r="U30">
        <v>44186</v>
      </c>
      <c r="V30">
        <v>44188</v>
      </c>
      <c r="W30">
        <v>45176</v>
      </c>
      <c r="X30" s="2">
        <v>487832.4</v>
      </c>
      <c r="Y30" t="s">
        <v>2758</v>
      </c>
      <c r="Z30" t="s">
        <v>2758</v>
      </c>
      <c r="AA30">
        <v>2026</v>
      </c>
      <c r="AB30" t="s">
        <v>79</v>
      </c>
      <c r="AC30" t="s">
        <v>504</v>
      </c>
      <c r="AD30" t="s">
        <v>66</v>
      </c>
      <c r="AE30" t="s">
        <v>505</v>
      </c>
      <c r="AF30">
        <v>2346</v>
      </c>
      <c r="AG30" t="s">
        <v>2713</v>
      </c>
      <c r="AH30" t="s">
        <v>68</v>
      </c>
      <c r="AI30" t="s">
        <v>79</v>
      </c>
      <c r="AJ30">
        <v>2026</v>
      </c>
      <c r="AK30" t="s">
        <v>68</v>
      </c>
      <c r="AL30" t="s">
        <v>70</v>
      </c>
    </row>
    <row r="31" spans="1:38">
      <c r="A31">
        <v>1</v>
      </c>
      <c r="B31" t="s">
        <v>51</v>
      </c>
      <c r="C31" t="s">
        <v>2759</v>
      </c>
      <c r="D31" t="s">
        <v>2760</v>
      </c>
      <c r="E31" t="s">
        <v>2716</v>
      </c>
      <c r="F31" t="s">
        <v>2761</v>
      </c>
      <c r="G31" t="s">
        <v>2762</v>
      </c>
      <c r="H31" t="s">
        <v>2717</v>
      </c>
      <c r="I31" t="s">
        <v>57</v>
      </c>
      <c r="J31" t="s">
        <v>2763</v>
      </c>
      <c r="K31" t="s">
        <v>2764</v>
      </c>
      <c r="L31" t="s">
        <v>60</v>
      </c>
      <c r="M31" t="s">
        <v>60</v>
      </c>
      <c r="N31" t="s">
        <v>19</v>
      </c>
      <c r="P31" t="s">
        <v>2720</v>
      </c>
      <c r="Q31" t="s">
        <v>62</v>
      </c>
      <c r="R31" t="s">
        <v>60</v>
      </c>
      <c r="S31" t="s">
        <v>60</v>
      </c>
      <c r="T31">
        <v>44188.673240740703</v>
      </c>
      <c r="U31">
        <v>44187</v>
      </c>
      <c r="V31">
        <v>44188</v>
      </c>
      <c r="W31">
        <v>45176</v>
      </c>
      <c r="X31" s="2">
        <v>355483.7</v>
      </c>
      <c r="Y31" t="s">
        <v>680</v>
      </c>
      <c r="Z31" t="s">
        <v>680</v>
      </c>
      <c r="AA31">
        <v>2025</v>
      </c>
      <c r="AB31" t="s">
        <v>79</v>
      </c>
      <c r="AC31" t="s">
        <v>504</v>
      </c>
      <c r="AD31" t="s">
        <v>66</v>
      </c>
      <c r="AE31" t="s">
        <v>505</v>
      </c>
      <c r="AF31">
        <v>2346</v>
      </c>
      <c r="AG31" t="s">
        <v>2713</v>
      </c>
      <c r="AH31" t="s">
        <v>68</v>
      </c>
      <c r="AI31" t="s">
        <v>79</v>
      </c>
      <c r="AJ31">
        <v>2025</v>
      </c>
      <c r="AK31" t="s">
        <v>68</v>
      </c>
      <c r="AL31" t="s">
        <v>70</v>
      </c>
    </row>
    <row r="32" spans="1:38">
      <c r="A32">
        <v>1</v>
      </c>
      <c r="B32" t="s">
        <v>51</v>
      </c>
      <c r="C32" t="s">
        <v>2765</v>
      </c>
      <c r="D32" t="s">
        <v>2766</v>
      </c>
      <c r="E32" t="s">
        <v>2716</v>
      </c>
      <c r="F32" t="s">
        <v>2767</v>
      </c>
      <c r="G32" t="s">
        <v>2768</v>
      </c>
      <c r="H32" t="s">
        <v>2717</v>
      </c>
      <c r="I32" t="s">
        <v>57</v>
      </c>
      <c r="J32" t="s">
        <v>2769</v>
      </c>
      <c r="K32" t="s">
        <v>2770</v>
      </c>
      <c r="L32" t="s">
        <v>60</v>
      </c>
      <c r="M32" t="s">
        <v>60</v>
      </c>
      <c r="N32" t="s">
        <v>19</v>
      </c>
      <c r="P32" t="s">
        <v>2720</v>
      </c>
      <c r="Q32" t="s">
        <v>62</v>
      </c>
      <c r="R32" t="s">
        <v>60</v>
      </c>
      <c r="S32" t="s">
        <v>60</v>
      </c>
      <c r="T32">
        <v>44116.6789236111</v>
      </c>
      <c r="U32">
        <v>44094</v>
      </c>
      <c r="V32">
        <v>44113</v>
      </c>
      <c r="W32">
        <v>45176</v>
      </c>
      <c r="X32" s="2">
        <v>405000</v>
      </c>
      <c r="Y32" t="s">
        <v>2771</v>
      </c>
      <c r="Z32" t="s">
        <v>2771</v>
      </c>
      <c r="AA32">
        <v>2680</v>
      </c>
      <c r="AB32" t="s">
        <v>79</v>
      </c>
      <c r="AC32" t="s">
        <v>148</v>
      </c>
      <c r="AD32" t="s">
        <v>66</v>
      </c>
      <c r="AE32" t="s">
        <v>149</v>
      </c>
      <c r="AF32">
        <v>21271</v>
      </c>
      <c r="AG32" t="s">
        <v>2713</v>
      </c>
      <c r="AH32" t="s">
        <v>68</v>
      </c>
      <c r="AI32" t="s">
        <v>79</v>
      </c>
      <c r="AJ32">
        <v>2680</v>
      </c>
      <c r="AK32" t="s">
        <v>68</v>
      </c>
      <c r="AL32" t="s">
        <v>70</v>
      </c>
    </row>
    <row r="33" spans="1:38">
      <c r="A33">
        <v>1</v>
      </c>
      <c r="B33" t="s">
        <v>51</v>
      </c>
      <c r="C33" t="s">
        <v>2772</v>
      </c>
      <c r="D33" t="s">
        <v>2773</v>
      </c>
      <c r="E33" t="s">
        <v>19</v>
      </c>
      <c r="F33" t="s">
        <v>2774</v>
      </c>
      <c r="G33" t="s">
        <v>2775</v>
      </c>
      <c r="H33" t="s">
        <v>1245</v>
      </c>
      <c r="I33" t="s">
        <v>57</v>
      </c>
      <c r="J33" t="s">
        <v>1246</v>
      </c>
      <c r="K33" t="s">
        <v>2776</v>
      </c>
      <c r="L33" t="s">
        <v>60</v>
      </c>
      <c r="M33" t="s">
        <v>60</v>
      </c>
      <c r="N33" t="s">
        <v>19</v>
      </c>
      <c r="P33" t="s">
        <v>1248</v>
      </c>
      <c r="Q33" t="s">
        <v>1249</v>
      </c>
      <c r="R33" t="s">
        <v>60</v>
      </c>
      <c r="S33" t="s">
        <v>60</v>
      </c>
      <c r="T33">
        <v>43843.659398148098</v>
      </c>
      <c r="U33">
        <v>43839</v>
      </c>
      <c r="V33">
        <v>43840</v>
      </c>
      <c r="W33">
        <v>44446</v>
      </c>
      <c r="X33" s="2">
        <v>80750</v>
      </c>
      <c r="Y33" t="s">
        <v>2777</v>
      </c>
      <c r="Z33" t="s">
        <v>2777</v>
      </c>
      <c r="AA33">
        <v>6063</v>
      </c>
      <c r="AB33" t="s">
        <v>139</v>
      </c>
      <c r="AC33" t="s">
        <v>1320</v>
      </c>
      <c r="AD33" t="s">
        <v>91</v>
      </c>
      <c r="AE33" t="s">
        <v>1321</v>
      </c>
      <c r="AF33">
        <v>1417</v>
      </c>
      <c r="AG33" t="s">
        <v>2735</v>
      </c>
      <c r="AH33" t="s">
        <v>68</v>
      </c>
      <c r="AI33" t="s">
        <v>139</v>
      </c>
      <c r="AJ33">
        <v>6061</v>
      </c>
      <c r="AK33" t="s">
        <v>68</v>
      </c>
      <c r="AL33" t="s">
        <v>70</v>
      </c>
    </row>
    <row r="34" spans="1:38">
      <c r="A34">
        <v>1</v>
      </c>
      <c r="B34" t="s">
        <v>51</v>
      </c>
      <c r="C34" t="s">
        <v>2778</v>
      </c>
      <c r="D34" t="s">
        <v>2779</v>
      </c>
      <c r="E34" t="s">
        <v>19</v>
      </c>
      <c r="F34" t="s">
        <v>2780</v>
      </c>
      <c r="G34" t="s">
        <v>2781</v>
      </c>
      <c r="H34" t="s">
        <v>1245</v>
      </c>
      <c r="I34" t="s">
        <v>57</v>
      </c>
      <c r="J34" t="s">
        <v>2782</v>
      </c>
      <c r="K34" t="s">
        <v>2783</v>
      </c>
      <c r="L34" t="s">
        <v>60</v>
      </c>
      <c r="M34" t="s">
        <v>60</v>
      </c>
      <c r="N34" t="s">
        <v>19</v>
      </c>
      <c r="P34" t="s">
        <v>1248</v>
      </c>
      <c r="Q34" t="s">
        <v>1249</v>
      </c>
      <c r="R34" t="s">
        <v>60</v>
      </c>
      <c r="S34" t="s">
        <v>60</v>
      </c>
      <c r="T34">
        <v>43868.656585648103</v>
      </c>
      <c r="U34">
        <v>43850</v>
      </c>
      <c r="V34">
        <v>43866</v>
      </c>
      <c r="W34">
        <v>44811</v>
      </c>
      <c r="X34" s="2">
        <v>236865</v>
      </c>
      <c r="Y34" t="s">
        <v>2784</v>
      </c>
      <c r="Z34" t="s">
        <v>2784</v>
      </c>
      <c r="AA34">
        <v>3053</v>
      </c>
      <c r="AB34" t="s">
        <v>64</v>
      </c>
      <c r="AC34" t="s">
        <v>1054</v>
      </c>
      <c r="AD34" t="s">
        <v>1055</v>
      </c>
      <c r="AE34" t="s">
        <v>1056</v>
      </c>
      <c r="AF34">
        <v>40640</v>
      </c>
      <c r="AG34" t="s">
        <v>2713</v>
      </c>
      <c r="AH34" t="s">
        <v>68</v>
      </c>
      <c r="AI34" t="s">
        <v>64</v>
      </c>
      <c r="AJ34">
        <v>3053</v>
      </c>
      <c r="AK34" t="s">
        <v>68</v>
      </c>
      <c r="AL34" t="s">
        <v>70</v>
      </c>
    </row>
    <row r="35" spans="1:38">
      <c r="A35">
        <v>1</v>
      </c>
      <c r="B35" t="s">
        <v>51</v>
      </c>
      <c r="C35" t="s">
        <v>2785</v>
      </c>
      <c r="D35" t="s">
        <v>2786</v>
      </c>
      <c r="E35" t="s">
        <v>19</v>
      </c>
      <c r="F35" t="s">
        <v>937</v>
      </c>
      <c r="G35" t="s">
        <v>938</v>
      </c>
      <c r="H35" t="s">
        <v>1245</v>
      </c>
      <c r="I35" t="s">
        <v>57</v>
      </c>
      <c r="J35" t="s">
        <v>1259</v>
      </c>
      <c r="K35" t="s">
        <v>2787</v>
      </c>
      <c r="L35" t="s">
        <v>60</v>
      </c>
      <c r="M35" t="s">
        <v>60</v>
      </c>
      <c r="N35" t="s">
        <v>19</v>
      </c>
      <c r="P35" t="s">
        <v>1248</v>
      </c>
      <c r="Q35" t="s">
        <v>1249</v>
      </c>
      <c r="R35" t="s">
        <v>60</v>
      </c>
      <c r="S35" t="s">
        <v>60</v>
      </c>
      <c r="T35">
        <v>43908.457847222198</v>
      </c>
      <c r="U35">
        <v>43895</v>
      </c>
      <c r="V35">
        <v>43900</v>
      </c>
      <c r="W35">
        <v>44811</v>
      </c>
      <c r="X35" s="2">
        <v>280432</v>
      </c>
      <c r="Y35" t="s">
        <v>939</v>
      </c>
      <c r="Z35" t="s">
        <v>939</v>
      </c>
      <c r="AA35">
        <v>6105</v>
      </c>
      <c r="AB35" t="s">
        <v>139</v>
      </c>
      <c r="AC35" t="s">
        <v>940</v>
      </c>
      <c r="AD35" t="s">
        <v>66</v>
      </c>
      <c r="AE35" t="s">
        <v>941</v>
      </c>
      <c r="AF35">
        <v>4529</v>
      </c>
      <c r="AG35" t="s">
        <v>2735</v>
      </c>
      <c r="AH35" t="s">
        <v>68</v>
      </c>
      <c r="AI35" t="s">
        <v>139</v>
      </c>
      <c r="AJ35">
        <v>6104</v>
      </c>
      <c r="AK35" t="s">
        <v>68</v>
      </c>
      <c r="AL35" t="s">
        <v>70</v>
      </c>
    </row>
    <row r="36" spans="1:38">
      <c r="A36">
        <v>1</v>
      </c>
      <c r="B36" t="s">
        <v>51</v>
      </c>
      <c r="C36" t="s">
        <v>2788</v>
      </c>
      <c r="D36" t="s">
        <v>2789</v>
      </c>
      <c r="E36" t="s">
        <v>2716</v>
      </c>
      <c r="F36" t="s">
        <v>2790</v>
      </c>
      <c r="G36" t="s">
        <v>2791</v>
      </c>
      <c r="H36" t="s">
        <v>2717</v>
      </c>
      <c r="I36" t="s">
        <v>57</v>
      </c>
      <c r="J36" t="s">
        <v>2792</v>
      </c>
      <c r="K36" t="s">
        <v>2793</v>
      </c>
      <c r="L36" t="s">
        <v>60</v>
      </c>
      <c r="M36" t="s">
        <v>60</v>
      </c>
      <c r="N36" t="s">
        <v>19</v>
      </c>
      <c r="P36" t="s">
        <v>2720</v>
      </c>
      <c r="Q36" t="s">
        <v>62</v>
      </c>
      <c r="R36" t="s">
        <v>60</v>
      </c>
      <c r="S36" t="s">
        <v>60</v>
      </c>
      <c r="T36">
        <v>44176.688182870399</v>
      </c>
      <c r="U36">
        <v>44152</v>
      </c>
      <c r="V36">
        <v>44175</v>
      </c>
      <c r="W36">
        <v>44810</v>
      </c>
      <c r="X36" s="2">
        <v>495000</v>
      </c>
      <c r="Y36" t="s">
        <v>2794</v>
      </c>
      <c r="Z36" t="s">
        <v>2794</v>
      </c>
      <c r="AA36">
        <v>3064</v>
      </c>
      <c r="AB36" t="s">
        <v>64</v>
      </c>
      <c r="AC36" t="s">
        <v>1528</v>
      </c>
      <c r="AD36" t="s">
        <v>91</v>
      </c>
      <c r="AE36" t="s">
        <v>1529</v>
      </c>
      <c r="AF36">
        <v>32876</v>
      </c>
      <c r="AG36" t="s">
        <v>2713</v>
      </c>
      <c r="AH36" t="s">
        <v>68</v>
      </c>
      <c r="AI36" t="s">
        <v>64</v>
      </c>
      <c r="AJ36">
        <v>3064</v>
      </c>
      <c r="AK36" t="s">
        <v>68</v>
      </c>
      <c r="AL36" t="s">
        <v>70</v>
      </c>
    </row>
    <row r="37" spans="1:38">
      <c r="A37">
        <v>1</v>
      </c>
      <c r="B37" t="s">
        <v>51</v>
      </c>
      <c r="C37" t="s">
        <v>2795</v>
      </c>
      <c r="D37" t="s">
        <v>2796</v>
      </c>
      <c r="E37" t="s">
        <v>19</v>
      </c>
      <c r="F37" t="s">
        <v>2797</v>
      </c>
      <c r="G37" t="s">
        <v>2798</v>
      </c>
      <c r="H37" t="s">
        <v>1245</v>
      </c>
      <c r="I37" t="s">
        <v>57</v>
      </c>
      <c r="J37" t="s">
        <v>2782</v>
      </c>
      <c r="K37" t="s">
        <v>2799</v>
      </c>
      <c r="L37" t="s">
        <v>60</v>
      </c>
      <c r="M37" t="s">
        <v>60</v>
      </c>
      <c r="N37" t="s">
        <v>19</v>
      </c>
      <c r="P37" t="s">
        <v>1248</v>
      </c>
      <c r="Q37" t="s">
        <v>1249</v>
      </c>
      <c r="R37" t="s">
        <v>60</v>
      </c>
      <c r="S37" t="s">
        <v>60</v>
      </c>
      <c r="T37">
        <v>43878.660682870403</v>
      </c>
      <c r="U37">
        <v>43866</v>
      </c>
      <c r="V37">
        <v>43873</v>
      </c>
      <c r="W37">
        <v>44811</v>
      </c>
      <c r="X37" s="2">
        <v>171965.2</v>
      </c>
      <c r="Y37" t="s">
        <v>2800</v>
      </c>
      <c r="Z37" t="s">
        <v>2800</v>
      </c>
      <c r="AA37">
        <v>6100</v>
      </c>
      <c r="AB37" t="s">
        <v>139</v>
      </c>
      <c r="AC37" t="e">
        <f>VLOOKUP(AA37,[1]Sheet1!$C$11:'[1]Sheet1'!$I$17787,2,0)</f>
        <v>#REF!</v>
      </c>
      <c r="AD37" t="e">
        <f>VLOOKUP(AA37,[1]Sheet1!$C$11:'[1]Sheet1'!$I$17787,5,0)</f>
        <v>#REF!</v>
      </c>
      <c r="AE37" t="e">
        <f>VLOOKUP(AA37,[1]Sheet1!$C$11:'[1]Sheet1'!$I$17787,6,0)</f>
        <v>#REF!</v>
      </c>
      <c r="AF37" t="e">
        <f>VLOOKUP(AA37,[1]Sheet1!$C$11:'[1]Sheet1'!$I$17787,7,0)</f>
        <v>#REF!</v>
      </c>
      <c r="AG37" t="s">
        <v>2735</v>
      </c>
      <c r="AH37" t="s">
        <v>68</v>
      </c>
      <c r="AI37" t="s">
        <v>139</v>
      </c>
      <c r="AJ37">
        <v>6102</v>
      </c>
      <c r="AK37" t="s">
        <v>68</v>
      </c>
      <c r="AL37" t="s">
        <v>70</v>
      </c>
    </row>
    <row r="38" spans="1:38">
      <c r="A38">
        <v>1</v>
      </c>
      <c r="B38" t="s">
        <v>51</v>
      </c>
      <c r="C38" t="s">
        <v>2801</v>
      </c>
      <c r="D38" t="s">
        <v>2802</v>
      </c>
      <c r="E38" t="s">
        <v>19</v>
      </c>
      <c r="F38" t="s">
        <v>2803</v>
      </c>
      <c r="G38" t="s">
        <v>2804</v>
      </c>
      <c r="H38" t="s">
        <v>1245</v>
      </c>
      <c r="I38" t="s">
        <v>57</v>
      </c>
      <c r="J38" t="s">
        <v>1246</v>
      </c>
      <c r="K38" t="s">
        <v>2805</v>
      </c>
      <c r="L38" t="s">
        <v>60</v>
      </c>
      <c r="M38" t="s">
        <v>60</v>
      </c>
      <c r="N38" t="s">
        <v>19</v>
      </c>
      <c r="P38" t="s">
        <v>1248</v>
      </c>
      <c r="Q38" t="s">
        <v>1249</v>
      </c>
      <c r="R38" t="s">
        <v>60</v>
      </c>
      <c r="S38" t="s">
        <v>60</v>
      </c>
      <c r="T38">
        <v>43888.663761574098</v>
      </c>
      <c r="U38">
        <v>43859</v>
      </c>
      <c r="V38">
        <v>43860</v>
      </c>
      <c r="W38">
        <v>44811</v>
      </c>
      <c r="X38" s="2">
        <v>212807.1</v>
      </c>
      <c r="Y38" t="s">
        <v>2806</v>
      </c>
      <c r="Z38" t="s">
        <v>2807</v>
      </c>
      <c r="AA38">
        <v>2766</v>
      </c>
      <c r="AB38" t="s">
        <v>79</v>
      </c>
      <c r="AC38" t="s">
        <v>2808</v>
      </c>
      <c r="AD38" t="s">
        <v>91</v>
      </c>
      <c r="AE38" t="s">
        <v>2809</v>
      </c>
      <c r="AF38">
        <v>22516</v>
      </c>
      <c r="AG38" t="s">
        <v>2713</v>
      </c>
      <c r="AH38" t="s">
        <v>68</v>
      </c>
      <c r="AI38" t="s">
        <v>79</v>
      </c>
      <c r="AJ38">
        <v>2766</v>
      </c>
      <c r="AK38" t="s">
        <v>68</v>
      </c>
      <c r="AL38" t="s">
        <v>70</v>
      </c>
    </row>
    <row r="39" spans="1:38">
      <c r="A39">
        <v>1</v>
      </c>
      <c r="B39" t="s">
        <v>51</v>
      </c>
      <c r="C39" t="s">
        <v>2810</v>
      </c>
      <c r="D39" t="s">
        <v>2811</v>
      </c>
      <c r="E39" t="s">
        <v>19</v>
      </c>
      <c r="F39" t="s">
        <v>2812</v>
      </c>
      <c r="G39" t="s">
        <v>2813</v>
      </c>
      <c r="H39" t="s">
        <v>1245</v>
      </c>
      <c r="I39" t="s">
        <v>57</v>
      </c>
      <c r="J39" t="s">
        <v>1246</v>
      </c>
      <c r="K39" t="s">
        <v>2814</v>
      </c>
      <c r="L39" t="s">
        <v>60</v>
      </c>
      <c r="M39" t="s">
        <v>60</v>
      </c>
      <c r="N39" t="s">
        <v>19</v>
      </c>
      <c r="P39" t="s">
        <v>1248</v>
      </c>
      <c r="Q39" t="s">
        <v>1249</v>
      </c>
      <c r="R39" t="s">
        <v>60</v>
      </c>
      <c r="S39" t="s">
        <v>60</v>
      </c>
      <c r="T39">
        <v>43888.663773148102</v>
      </c>
      <c r="U39">
        <v>43850</v>
      </c>
      <c r="V39">
        <v>43852</v>
      </c>
      <c r="W39">
        <v>44811</v>
      </c>
      <c r="X39" s="2">
        <v>495000</v>
      </c>
      <c r="Y39" t="s">
        <v>2815</v>
      </c>
      <c r="Z39" t="s">
        <v>2815</v>
      </c>
      <c r="AA39">
        <v>3058</v>
      </c>
      <c r="AB39" t="s">
        <v>64</v>
      </c>
      <c r="AC39" t="s">
        <v>2816</v>
      </c>
      <c r="AD39" t="s">
        <v>91</v>
      </c>
      <c r="AE39" t="s">
        <v>2817</v>
      </c>
      <c r="AF39">
        <v>15706</v>
      </c>
      <c r="AG39" t="s">
        <v>2713</v>
      </c>
      <c r="AH39" t="s">
        <v>68</v>
      </c>
      <c r="AI39" t="s">
        <v>64</v>
      </c>
      <c r="AJ39">
        <v>3058</v>
      </c>
      <c r="AK39" t="s">
        <v>68</v>
      </c>
      <c r="AL39" t="s">
        <v>70</v>
      </c>
    </row>
    <row r="40" spans="1:38">
      <c r="A40">
        <v>1</v>
      </c>
      <c r="B40" t="s">
        <v>51</v>
      </c>
      <c r="C40" t="s">
        <v>2818</v>
      </c>
      <c r="D40" t="s">
        <v>2819</v>
      </c>
      <c r="E40" t="s">
        <v>19</v>
      </c>
      <c r="F40" t="s">
        <v>2820</v>
      </c>
      <c r="G40" t="s">
        <v>2821</v>
      </c>
      <c r="H40" t="s">
        <v>1245</v>
      </c>
      <c r="I40" t="s">
        <v>57</v>
      </c>
      <c r="J40" t="s">
        <v>1246</v>
      </c>
      <c r="K40" t="s">
        <v>2822</v>
      </c>
      <c r="L40" t="s">
        <v>60</v>
      </c>
      <c r="M40" t="s">
        <v>60</v>
      </c>
      <c r="N40" t="s">
        <v>19</v>
      </c>
      <c r="P40" t="s">
        <v>1248</v>
      </c>
      <c r="Q40" t="s">
        <v>1249</v>
      </c>
      <c r="R40" t="s">
        <v>60</v>
      </c>
      <c r="S40" t="s">
        <v>60</v>
      </c>
      <c r="T40">
        <v>43888.663773148102</v>
      </c>
      <c r="U40">
        <v>43875</v>
      </c>
      <c r="V40">
        <v>43880</v>
      </c>
      <c r="W40">
        <v>44811</v>
      </c>
      <c r="X40" s="2">
        <v>209000</v>
      </c>
      <c r="Y40" t="s">
        <v>2625</v>
      </c>
      <c r="Z40" t="s">
        <v>2625</v>
      </c>
      <c r="AA40">
        <v>2153</v>
      </c>
      <c r="AB40" t="s">
        <v>79</v>
      </c>
      <c r="AC40" t="s">
        <v>1282</v>
      </c>
      <c r="AD40" t="s">
        <v>66</v>
      </c>
      <c r="AE40" t="s">
        <v>1283</v>
      </c>
      <c r="AF40">
        <v>36760</v>
      </c>
      <c r="AG40" t="s">
        <v>2735</v>
      </c>
      <c r="AH40" t="s">
        <v>68</v>
      </c>
      <c r="AI40" t="s">
        <v>79</v>
      </c>
      <c r="AJ40">
        <v>2146</v>
      </c>
      <c r="AK40" t="s">
        <v>68</v>
      </c>
      <c r="AL40" t="s">
        <v>70</v>
      </c>
    </row>
    <row r="41" spans="1:38">
      <c r="A41">
        <v>1</v>
      </c>
      <c r="B41" t="s">
        <v>51</v>
      </c>
      <c r="C41" t="s">
        <v>2823</v>
      </c>
      <c r="D41" t="s">
        <v>2824</v>
      </c>
      <c r="E41" t="s">
        <v>19</v>
      </c>
      <c r="F41" t="s">
        <v>2825</v>
      </c>
      <c r="G41" t="s">
        <v>2826</v>
      </c>
      <c r="H41" t="s">
        <v>1245</v>
      </c>
      <c r="I41" t="s">
        <v>57</v>
      </c>
      <c r="J41" t="s">
        <v>1246</v>
      </c>
      <c r="K41" t="s">
        <v>2827</v>
      </c>
      <c r="L41" t="s">
        <v>60</v>
      </c>
      <c r="M41" t="s">
        <v>60</v>
      </c>
      <c r="N41" t="s">
        <v>19</v>
      </c>
      <c r="P41" t="s">
        <v>1248</v>
      </c>
      <c r="Q41" t="s">
        <v>1249</v>
      </c>
      <c r="R41" t="s">
        <v>60</v>
      </c>
      <c r="S41" t="s">
        <v>60</v>
      </c>
      <c r="T41">
        <v>43888.663784722201</v>
      </c>
      <c r="U41">
        <v>43860</v>
      </c>
      <c r="V41">
        <v>43861</v>
      </c>
      <c r="W41">
        <v>44811</v>
      </c>
      <c r="X41" s="2">
        <v>211750</v>
      </c>
      <c r="Y41" t="s">
        <v>1329</v>
      </c>
      <c r="Z41" t="s">
        <v>1329</v>
      </c>
      <c r="AA41">
        <v>4116</v>
      </c>
      <c r="AB41" t="s">
        <v>99</v>
      </c>
      <c r="AC41" t="s">
        <v>117</v>
      </c>
      <c r="AD41" t="s">
        <v>91</v>
      </c>
      <c r="AE41" t="s">
        <v>118</v>
      </c>
      <c r="AF41">
        <v>10922</v>
      </c>
      <c r="AG41" t="s">
        <v>2713</v>
      </c>
      <c r="AH41" t="s">
        <v>68</v>
      </c>
      <c r="AI41" t="s">
        <v>99</v>
      </c>
      <c r="AJ41">
        <v>4116</v>
      </c>
      <c r="AK41" t="s">
        <v>68</v>
      </c>
      <c r="AL41" t="s">
        <v>70</v>
      </c>
    </row>
    <row r="42" spans="1:38">
      <c r="A42">
        <v>1</v>
      </c>
      <c r="B42" t="s">
        <v>51</v>
      </c>
      <c r="C42" t="s">
        <v>2828</v>
      </c>
      <c r="D42" t="s">
        <v>2829</v>
      </c>
      <c r="E42" t="s">
        <v>19</v>
      </c>
      <c r="F42" t="s">
        <v>2830</v>
      </c>
      <c r="G42" t="s">
        <v>2831</v>
      </c>
      <c r="H42" t="s">
        <v>1245</v>
      </c>
      <c r="I42" t="s">
        <v>57</v>
      </c>
      <c r="J42" t="s">
        <v>1246</v>
      </c>
      <c r="K42" t="s">
        <v>2832</v>
      </c>
      <c r="L42" t="s">
        <v>60</v>
      </c>
      <c r="M42" t="s">
        <v>60</v>
      </c>
      <c r="N42" t="s">
        <v>19</v>
      </c>
      <c r="P42" t="s">
        <v>1248</v>
      </c>
      <c r="Q42" t="s">
        <v>1249</v>
      </c>
      <c r="R42" t="s">
        <v>60</v>
      </c>
      <c r="S42" t="s">
        <v>60</v>
      </c>
      <c r="T42">
        <v>43888.663784722201</v>
      </c>
      <c r="U42">
        <v>43866</v>
      </c>
      <c r="V42">
        <v>43867</v>
      </c>
      <c r="W42">
        <v>44811</v>
      </c>
      <c r="X42" s="2">
        <v>59007.3</v>
      </c>
      <c r="Y42" t="s">
        <v>1643</v>
      </c>
      <c r="Z42" t="s">
        <v>1643</v>
      </c>
      <c r="AA42">
        <v>3162</v>
      </c>
      <c r="AB42" t="s">
        <v>64</v>
      </c>
      <c r="AC42" t="s">
        <v>65</v>
      </c>
      <c r="AD42" t="s">
        <v>66</v>
      </c>
      <c r="AE42" t="s">
        <v>67</v>
      </c>
      <c r="AF42">
        <v>15480</v>
      </c>
      <c r="AG42" t="s">
        <v>2713</v>
      </c>
      <c r="AH42" t="s">
        <v>68</v>
      </c>
      <c r="AI42" t="s">
        <v>64</v>
      </c>
      <c r="AJ42">
        <v>3162</v>
      </c>
      <c r="AK42" t="s">
        <v>68</v>
      </c>
      <c r="AL42" t="s">
        <v>70</v>
      </c>
    </row>
    <row r="43" spans="1:38">
      <c r="A43">
        <v>1</v>
      </c>
      <c r="B43" t="s">
        <v>51</v>
      </c>
      <c r="C43" t="s">
        <v>2833</v>
      </c>
      <c r="D43" t="s">
        <v>2834</v>
      </c>
      <c r="E43" t="s">
        <v>19</v>
      </c>
      <c r="F43" t="s">
        <v>233</v>
      </c>
      <c r="G43" t="s">
        <v>234</v>
      </c>
      <c r="H43" t="s">
        <v>1245</v>
      </c>
      <c r="I43" t="s">
        <v>57</v>
      </c>
      <c r="J43" t="s">
        <v>1246</v>
      </c>
      <c r="K43" t="s">
        <v>2835</v>
      </c>
      <c r="L43" t="s">
        <v>60</v>
      </c>
      <c r="M43" t="s">
        <v>60</v>
      </c>
      <c r="N43" t="s">
        <v>19</v>
      </c>
      <c r="P43" t="s">
        <v>1248</v>
      </c>
      <c r="Q43" t="s">
        <v>1249</v>
      </c>
      <c r="R43" t="s">
        <v>60</v>
      </c>
      <c r="S43" t="s">
        <v>60</v>
      </c>
      <c r="T43">
        <v>43888.6637962963</v>
      </c>
      <c r="U43">
        <v>43847</v>
      </c>
      <c r="V43">
        <v>43861</v>
      </c>
      <c r="W43">
        <v>44811</v>
      </c>
      <c r="X43" s="2">
        <v>385262</v>
      </c>
      <c r="Y43" t="s">
        <v>235</v>
      </c>
      <c r="Z43" t="s">
        <v>235</v>
      </c>
      <c r="AA43">
        <v>2800</v>
      </c>
      <c r="AB43" t="s">
        <v>79</v>
      </c>
      <c r="AC43" t="s">
        <v>109</v>
      </c>
      <c r="AD43" t="s">
        <v>81</v>
      </c>
      <c r="AE43" t="s">
        <v>110</v>
      </c>
      <c r="AF43">
        <v>27724</v>
      </c>
      <c r="AG43" t="s">
        <v>2713</v>
      </c>
      <c r="AH43" t="s">
        <v>68</v>
      </c>
      <c r="AI43" t="s">
        <v>79</v>
      </c>
      <c r="AJ43">
        <v>2800</v>
      </c>
      <c r="AK43" t="s">
        <v>68</v>
      </c>
      <c r="AL43" t="s">
        <v>70</v>
      </c>
    </row>
    <row r="44" spans="1:38">
      <c r="A44">
        <v>1</v>
      </c>
      <c r="B44" t="s">
        <v>51</v>
      </c>
      <c r="C44" t="s">
        <v>2836</v>
      </c>
      <c r="D44" t="s">
        <v>2837</v>
      </c>
      <c r="E44" t="s">
        <v>19</v>
      </c>
      <c r="F44" t="s">
        <v>2838</v>
      </c>
      <c r="G44" t="s">
        <v>2839</v>
      </c>
      <c r="H44" t="s">
        <v>1245</v>
      </c>
      <c r="I44" t="s">
        <v>57</v>
      </c>
      <c r="J44" t="s">
        <v>1246</v>
      </c>
      <c r="K44" t="s">
        <v>2840</v>
      </c>
      <c r="L44" t="s">
        <v>60</v>
      </c>
      <c r="M44" t="s">
        <v>60</v>
      </c>
      <c r="N44" t="s">
        <v>19</v>
      </c>
      <c r="P44" t="s">
        <v>1248</v>
      </c>
      <c r="Q44" t="s">
        <v>1249</v>
      </c>
      <c r="R44" t="s">
        <v>60</v>
      </c>
      <c r="S44" t="s">
        <v>60</v>
      </c>
      <c r="T44">
        <v>43888.6637962963</v>
      </c>
      <c r="U44">
        <v>43866</v>
      </c>
      <c r="V44">
        <v>43866</v>
      </c>
      <c r="W44">
        <v>44811</v>
      </c>
      <c r="X44" s="2">
        <v>78826</v>
      </c>
      <c r="Y44" t="s">
        <v>2841</v>
      </c>
      <c r="Z44" t="s">
        <v>2841</v>
      </c>
      <c r="AA44">
        <v>3047</v>
      </c>
      <c r="AB44" t="s">
        <v>64</v>
      </c>
      <c r="AC44" t="s">
        <v>1528</v>
      </c>
      <c r="AD44" t="s">
        <v>91</v>
      </c>
      <c r="AE44" t="s">
        <v>1529</v>
      </c>
      <c r="AF44">
        <v>32876</v>
      </c>
      <c r="AG44" t="s">
        <v>2713</v>
      </c>
      <c r="AH44" t="s">
        <v>68</v>
      </c>
      <c r="AI44" t="s">
        <v>64</v>
      </c>
      <c r="AJ44">
        <v>3047</v>
      </c>
      <c r="AK44" t="s">
        <v>68</v>
      </c>
      <c r="AL44" t="s">
        <v>70</v>
      </c>
    </row>
    <row r="45" spans="1:38">
      <c r="A45">
        <v>1</v>
      </c>
      <c r="B45" t="s">
        <v>51</v>
      </c>
      <c r="C45" t="s">
        <v>2842</v>
      </c>
      <c r="D45" t="s">
        <v>2843</v>
      </c>
      <c r="E45" t="s">
        <v>19</v>
      </c>
      <c r="F45" t="s">
        <v>2844</v>
      </c>
      <c r="G45" t="s">
        <v>2845</v>
      </c>
      <c r="H45" t="s">
        <v>1245</v>
      </c>
      <c r="I45" t="s">
        <v>57</v>
      </c>
      <c r="J45" t="s">
        <v>1246</v>
      </c>
      <c r="K45" t="s">
        <v>2846</v>
      </c>
      <c r="L45" t="s">
        <v>60</v>
      </c>
      <c r="M45" t="s">
        <v>60</v>
      </c>
      <c r="N45" t="s">
        <v>19</v>
      </c>
      <c r="P45" t="s">
        <v>1248</v>
      </c>
      <c r="Q45" t="s">
        <v>1249</v>
      </c>
      <c r="R45" t="s">
        <v>60</v>
      </c>
      <c r="S45" t="s">
        <v>60</v>
      </c>
      <c r="T45">
        <v>43888.663807870398</v>
      </c>
      <c r="U45">
        <v>43874</v>
      </c>
      <c r="V45">
        <v>43875</v>
      </c>
      <c r="W45">
        <v>44811</v>
      </c>
      <c r="X45" s="2">
        <v>198000</v>
      </c>
      <c r="Y45" t="s">
        <v>1727</v>
      </c>
      <c r="Z45" t="s">
        <v>1727</v>
      </c>
      <c r="AA45">
        <v>5168</v>
      </c>
      <c r="AB45" t="s">
        <v>156</v>
      </c>
      <c r="AC45" t="s">
        <v>1053</v>
      </c>
      <c r="AD45" t="s">
        <v>91</v>
      </c>
      <c r="AE45" t="s">
        <v>2847</v>
      </c>
      <c r="AF45">
        <v>25335</v>
      </c>
      <c r="AG45" t="s">
        <v>2735</v>
      </c>
      <c r="AH45" t="s">
        <v>68</v>
      </c>
      <c r="AI45" t="s">
        <v>156</v>
      </c>
      <c r="AJ45">
        <v>5163</v>
      </c>
      <c r="AK45" t="s">
        <v>68</v>
      </c>
      <c r="AL45" t="s">
        <v>70</v>
      </c>
    </row>
    <row r="46" spans="1:38">
      <c r="A46">
        <v>1</v>
      </c>
      <c r="B46" t="s">
        <v>51</v>
      </c>
      <c r="C46" t="s">
        <v>2848</v>
      </c>
      <c r="D46" t="s">
        <v>2849</v>
      </c>
      <c r="E46" t="s">
        <v>19</v>
      </c>
      <c r="F46" t="s">
        <v>2850</v>
      </c>
      <c r="G46" t="s">
        <v>2851</v>
      </c>
      <c r="H46" t="s">
        <v>1245</v>
      </c>
      <c r="I46" t="s">
        <v>57</v>
      </c>
      <c r="J46" t="s">
        <v>1246</v>
      </c>
      <c r="K46" t="s">
        <v>2852</v>
      </c>
      <c r="L46" t="s">
        <v>60</v>
      </c>
      <c r="M46" t="s">
        <v>60</v>
      </c>
      <c r="N46" t="s">
        <v>19</v>
      </c>
      <c r="P46" t="s">
        <v>1248</v>
      </c>
      <c r="Q46" t="s">
        <v>1249</v>
      </c>
      <c r="R46" t="s">
        <v>60</v>
      </c>
      <c r="S46" t="s">
        <v>60</v>
      </c>
      <c r="T46">
        <v>43888.663807870398</v>
      </c>
      <c r="U46">
        <v>43868</v>
      </c>
      <c r="V46">
        <v>43872</v>
      </c>
      <c r="W46">
        <v>44811</v>
      </c>
      <c r="X46" s="2">
        <v>120115.6</v>
      </c>
      <c r="Y46" t="s">
        <v>2853</v>
      </c>
      <c r="Z46" t="s">
        <v>2853</v>
      </c>
      <c r="AA46">
        <v>2170</v>
      </c>
      <c r="AB46" t="s">
        <v>79</v>
      </c>
      <c r="AC46" t="s">
        <v>2190</v>
      </c>
      <c r="AD46" t="s">
        <v>91</v>
      </c>
      <c r="AE46" t="s">
        <v>2191</v>
      </c>
      <c r="AF46">
        <v>23416</v>
      </c>
      <c r="AG46" t="s">
        <v>2713</v>
      </c>
      <c r="AH46" t="s">
        <v>68</v>
      </c>
      <c r="AI46" t="s">
        <v>79</v>
      </c>
      <c r="AJ46">
        <v>2170</v>
      </c>
      <c r="AK46" t="s">
        <v>68</v>
      </c>
      <c r="AL46" t="s">
        <v>70</v>
      </c>
    </row>
    <row r="47" spans="1:38">
      <c r="A47">
        <v>1</v>
      </c>
      <c r="B47" t="s">
        <v>51</v>
      </c>
      <c r="C47" t="s">
        <v>2854</v>
      </c>
      <c r="D47" t="s">
        <v>2855</v>
      </c>
      <c r="E47" t="s">
        <v>19</v>
      </c>
      <c r="F47" t="s">
        <v>2856</v>
      </c>
      <c r="G47" t="s">
        <v>2857</v>
      </c>
      <c r="H47" t="s">
        <v>1245</v>
      </c>
      <c r="I47" t="s">
        <v>57</v>
      </c>
      <c r="J47" t="s">
        <v>1246</v>
      </c>
      <c r="K47" t="s">
        <v>2858</v>
      </c>
      <c r="L47" t="s">
        <v>60</v>
      </c>
      <c r="M47" t="s">
        <v>60</v>
      </c>
      <c r="N47" t="s">
        <v>19</v>
      </c>
      <c r="P47" t="s">
        <v>1248</v>
      </c>
      <c r="Q47" t="s">
        <v>1249</v>
      </c>
      <c r="R47" t="s">
        <v>60</v>
      </c>
      <c r="S47" t="s">
        <v>60</v>
      </c>
      <c r="T47">
        <v>43888.663819444402</v>
      </c>
      <c r="U47">
        <v>43865</v>
      </c>
      <c r="V47">
        <v>43865</v>
      </c>
      <c r="W47">
        <v>44811</v>
      </c>
      <c r="X47" s="2">
        <v>169471.5</v>
      </c>
      <c r="Y47" t="s">
        <v>2859</v>
      </c>
      <c r="Z47" t="s">
        <v>2859</v>
      </c>
      <c r="AA47">
        <v>2010</v>
      </c>
      <c r="AB47" t="s">
        <v>79</v>
      </c>
      <c r="AC47" t="e">
        <f>VLOOKUP(AA47,[1]Sheet1!$C$11:'[1]Sheet1'!$I$17787,2,0)</f>
        <v>#REF!</v>
      </c>
      <c r="AD47" t="e">
        <f>VLOOKUP(AA47,[1]Sheet1!$C$11:'[1]Sheet1'!$I$17787,5,0)</f>
        <v>#REF!</v>
      </c>
      <c r="AE47" t="e">
        <f>VLOOKUP(AA47,[1]Sheet1!$C$11:'[1]Sheet1'!$I$17787,6,0)</f>
        <v>#REF!</v>
      </c>
      <c r="AF47" t="e">
        <f>VLOOKUP(AA47,[1]Sheet1!$C$11:'[1]Sheet1'!$I$17787,7,0)</f>
        <v>#REF!</v>
      </c>
      <c r="AG47" t="s">
        <v>2735</v>
      </c>
      <c r="AH47" t="s">
        <v>68</v>
      </c>
      <c r="AI47" t="s">
        <v>79</v>
      </c>
      <c r="AJ47">
        <v>2032</v>
      </c>
      <c r="AK47" t="s">
        <v>68</v>
      </c>
      <c r="AL47" t="s">
        <v>70</v>
      </c>
    </row>
    <row r="48" spans="1:38">
      <c r="A48">
        <v>1</v>
      </c>
      <c r="B48" t="s">
        <v>51</v>
      </c>
      <c r="C48" t="s">
        <v>2860</v>
      </c>
      <c r="D48" t="s">
        <v>2861</v>
      </c>
      <c r="E48" t="s">
        <v>19</v>
      </c>
      <c r="F48" t="s">
        <v>2862</v>
      </c>
      <c r="G48" t="s">
        <v>2863</v>
      </c>
      <c r="H48" t="s">
        <v>1245</v>
      </c>
      <c r="I48" t="s">
        <v>57</v>
      </c>
      <c r="J48" t="s">
        <v>1246</v>
      </c>
      <c r="K48" t="s">
        <v>2864</v>
      </c>
      <c r="L48" t="s">
        <v>60</v>
      </c>
      <c r="M48" t="s">
        <v>60</v>
      </c>
      <c r="N48" t="s">
        <v>19</v>
      </c>
      <c r="P48" t="s">
        <v>1248</v>
      </c>
      <c r="Q48" t="s">
        <v>1249</v>
      </c>
      <c r="R48" t="s">
        <v>60</v>
      </c>
      <c r="S48" t="s">
        <v>60</v>
      </c>
      <c r="T48">
        <v>43888.663819444402</v>
      </c>
      <c r="U48">
        <v>43847</v>
      </c>
      <c r="V48">
        <v>43852</v>
      </c>
      <c r="W48">
        <v>44811</v>
      </c>
      <c r="X48" s="2">
        <v>143146.29999999999</v>
      </c>
      <c r="Y48" t="s">
        <v>2865</v>
      </c>
      <c r="Z48" t="s">
        <v>2865</v>
      </c>
      <c r="AA48">
        <v>4212</v>
      </c>
      <c r="AB48" t="s">
        <v>99</v>
      </c>
      <c r="AC48" t="s">
        <v>590</v>
      </c>
      <c r="AD48" t="s">
        <v>101</v>
      </c>
      <c r="AE48" t="s">
        <v>591</v>
      </c>
      <c r="AF48">
        <v>27562</v>
      </c>
      <c r="AG48" t="s">
        <v>2735</v>
      </c>
      <c r="AH48" t="s">
        <v>68</v>
      </c>
      <c r="AI48" t="s">
        <v>99</v>
      </c>
      <c r="AJ48">
        <v>4119</v>
      </c>
      <c r="AK48" t="s">
        <v>68</v>
      </c>
      <c r="AL48" t="s">
        <v>70</v>
      </c>
    </row>
    <row r="49" spans="1:38">
      <c r="A49">
        <v>1</v>
      </c>
      <c r="B49" t="s">
        <v>51</v>
      </c>
      <c r="C49" t="s">
        <v>2866</v>
      </c>
      <c r="D49" t="s">
        <v>2867</v>
      </c>
      <c r="E49" t="s">
        <v>19</v>
      </c>
      <c r="F49" t="s">
        <v>2868</v>
      </c>
      <c r="G49" t="s">
        <v>2869</v>
      </c>
      <c r="H49" t="s">
        <v>1245</v>
      </c>
      <c r="I49" t="s">
        <v>57</v>
      </c>
      <c r="J49" t="s">
        <v>1246</v>
      </c>
      <c r="K49" t="s">
        <v>2870</v>
      </c>
      <c r="L49" t="s">
        <v>60</v>
      </c>
      <c r="M49" t="s">
        <v>60</v>
      </c>
      <c r="N49" t="s">
        <v>19</v>
      </c>
      <c r="P49" t="s">
        <v>1248</v>
      </c>
      <c r="Q49" t="s">
        <v>1249</v>
      </c>
      <c r="R49" t="s">
        <v>60</v>
      </c>
      <c r="S49" t="s">
        <v>60</v>
      </c>
      <c r="T49">
        <v>43888.663831018501</v>
      </c>
      <c r="U49">
        <v>43872</v>
      </c>
      <c r="V49">
        <v>43886</v>
      </c>
      <c r="W49">
        <v>44811</v>
      </c>
      <c r="X49" s="2">
        <v>250269.8</v>
      </c>
      <c r="Y49" t="s">
        <v>2871</v>
      </c>
      <c r="Z49" t="s">
        <v>2871</v>
      </c>
      <c r="AA49">
        <v>5107</v>
      </c>
      <c r="AB49" t="s">
        <v>156</v>
      </c>
      <c r="AC49" t="s">
        <v>2872</v>
      </c>
      <c r="AD49" t="s">
        <v>91</v>
      </c>
      <c r="AE49" t="s">
        <v>2873</v>
      </c>
      <c r="AF49">
        <v>20748</v>
      </c>
      <c r="AG49" t="s">
        <v>2713</v>
      </c>
      <c r="AH49" t="s">
        <v>68</v>
      </c>
      <c r="AI49" t="s">
        <v>156</v>
      </c>
      <c r="AJ49">
        <v>5107</v>
      </c>
      <c r="AK49" t="s">
        <v>68</v>
      </c>
      <c r="AL49" t="s">
        <v>70</v>
      </c>
    </row>
    <row r="50" spans="1:38">
      <c r="A50">
        <v>1</v>
      </c>
      <c r="B50" t="s">
        <v>51</v>
      </c>
      <c r="C50" t="s">
        <v>2874</v>
      </c>
      <c r="D50" t="s">
        <v>2875</v>
      </c>
      <c r="E50" t="s">
        <v>2876</v>
      </c>
      <c r="F50" t="s">
        <v>2877</v>
      </c>
      <c r="G50" t="s">
        <v>2878</v>
      </c>
      <c r="H50" t="s">
        <v>2717</v>
      </c>
      <c r="I50" t="s">
        <v>57</v>
      </c>
      <c r="J50" t="s">
        <v>2879</v>
      </c>
      <c r="K50" t="s">
        <v>2880</v>
      </c>
      <c r="L50" t="s">
        <v>60</v>
      </c>
      <c r="M50" t="s">
        <v>60</v>
      </c>
      <c r="N50" t="s">
        <v>19</v>
      </c>
      <c r="P50" t="s">
        <v>61</v>
      </c>
      <c r="Q50" t="s">
        <v>62</v>
      </c>
      <c r="R50" t="s">
        <v>60</v>
      </c>
      <c r="S50" t="s">
        <v>60</v>
      </c>
      <c r="T50">
        <v>44132.662037037</v>
      </c>
      <c r="U50">
        <v>44125</v>
      </c>
      <c r="V50">
        <v>44132</v>
      </c>
      <c r="W50">
        <v>44721</v>
      </c>
      <c r="X50" s="2">
        <v>418581.9</v>
      </c>
      <c r="Y50" t="s">
        <v>2881</v>
      </c>
      <c r="Z50" t="s">
        <v>2881</v>
      </c>
      <c r="AA50">
        <v>872</v>
      </c>
      <c r="AB50" t="s">
        <v>219</v>
      </c>
      <c r="AC50" t="s">
        <v>157</v>
      </c>
      <c r="AD50" t="s">
        <v>66</v>
      </c>
      <c r="AE50" t="s">
        <v>158</v>
      </c>
      <c r="AF50">
        <v>27561</v>
      </c>
      <c r="AG50" t="s">
        <v>2713</v>
      </c>
      <c r="AH50" t="s">
        <v>68</v>
      </c>
      <c r="AI50" t="s">
        <v>219</v>
      </c>
      <c r="AJ50">
        <v>872</v>
      </c>
      <c r="AK50" t="s">
        <v>68</v>
      </c>
      <c r="AL50" t="s">
        <v>70</v>
      </c>
    </row>
    <row r="51" spans="1:38">
      <c r="A51">
        <v>1</v>
      </c>
      <c r="B51" t="s">
        <v>51</v>
      </c>
      <c r="C51" t="s">
        <v>2882</v>
      </c>
      <c r="D51" t="s">
        <v>2883</v>
      </c>
      <c r="E51" t="s">
        <v>19</v>
      </c>
      <c r="F51" t="s">
        <v>2884</v>
      </c>
      <c r="G51" t="s">
        <v>2885</v>
      </c>
      <c r="H51" t="s">
        <v>1245</v>
      </c>
      <c r="I51" t="s">
        <v>57</v>
      </c>
      <c r="J51" t="s">
        <v>1286</v>
      </c>
      <c r="K51" t="s">
        <v>2886</v>
      </c>
      <c r="L51" t="s">
        <v>60</v>
      </c>
      <c r="M51" t="s">
        <v>60</v>
      </c>
      <c r="N51" t="s">
        <v>19</v>
      </c>
      <c r="P51" t="s">
        <v>1248</v>
      </c>
      <c r="Q51" t="s">
        <v>1249</v>
      </c>
      <c r="R51" t="s">
        <v>60</v>
      </c>
      <c r="S51" t="s">
        <v>60</v>
      </c>
      <c r="T51">
        <v>43893.6733564815</v>
      </c>
      <c r="U51">
        <v>43881</v>
      </c>
      <c r="V51">
        <v>43891</v>
      </c>
      <c r="W51">
        <v>44811</v>
      </c>
      <c r="X51" s="2">
        <v>55000</v>
      </c>
      <c r="Y51" t="s">
        <v>2887</v>
      </c>
      <c r="Z51" t="s">
        <v>2887</v>
      </c>
      <c r="AA51">
        <v>2101</v>
      </c>
      <c r="AB51" t="s">
        <v>79</v>
      </c>
      <c r="AC51" t="s">
        <v>627</v>
      </c>
      <c r="AD51" t="s">
        <v>66</v>
      </c>
      <c r="AE51" t="s">
        <v>628</v>
      </c>
      <c r="AF51">
        <v>25986</v>
      </c>
      <c r="AG51" t="s">
        <v>2713</v>
      </c>
      <c r="AH51" t="s">
        <v>68</v>
      </c>
      <c r="AI51" t="s">
        <v>79</v>
      </c>
      <c r="AJ51">
        <v>2101</v>
      </c>
      <c r="AK51" t="s">
        <v>68</v>
      </c>
      <c r="AL51" t="s">
        <v>70</v>
      </c>
    </row>
    <row r="52" spans="1:38">
      <c r="A52">
        <v>1</v>
      </c>
      <c r="B52" t="s">
        <v>51</v>
      </c>
      <c r="C52" t="s">
        <v>2888</v>
      </c>
      <c r="D52" t="s">
        <v>2889</v>
      </c>
      <c r="E52" t="s">
        <v>2716</v>
      </c>
      <c r="F52" t="s">
        <v>2890</v>
      </c>
      <c r="G52" t="s">
        <v>2891</v>
      </c>
      <c r="H52" t="s">
        <v>2717</v>
      </c>
      <c r="I52" t="s">
        <v>57</v>
      </c>
      <c r="J52" t="s">
        <v>2892</v>
      </c>
      <c r="K52" t="s">
        <v>2893</v>
      </c>
      <c r="L52" t="s">
        <v>60</v>
      </c>
      <c r="M52" t="s">
        <v>60</v>
      </c>
      <c r="N52" t="s">
        <v>19</v>
      </c>
      <c r="P52" t="s">
        <v>2720</v>
      </c>
      <c r="Q52" t="s">
        <v>62</v>
      </c>
      <c r="R52" t="s">
        <v>60</v>
      </c>
      <c r="S52" t="s">
        <v>60</v>
      </c>
      <c r="T52">
        <v>44176.6881712963</v>
      </c>
      <c r="U52">
        <v>44121</v>
      </c>
      <c r="V52">
        <v>44175</v>
      </c>
      <c r="W52">
        <v>45176</v>
      </c>
      <c r="X52" s="2">
        <v>658098</v>
      </c>
      <c r="Y52" t="s">
        <v>2894</v>
      </c>
      <c r="Z52" t="s">
        <v>2894</v>
      </c>
      <c r="AA52">
        <v>4874</v>
      </c>
      <c r="AB52" t="s">
        <v>99</v>
      </c>
      <c r="AC52" t="s">
        <v>905</v>
      </c>
      <c r="AD52" t="s">
        <v>101</v>
      </c>
      <c r="AE52" t="s">
        <v>906</v>
      </c>
      <c r="AF52">
        <v>7491</v>
      </c>
      <c r="AG52" t="s">
        <v>2713</v>
      </c>
      <c r="AH52" t="s">
        <v>68</v>
      </c>
      <c r="AI52" t="s">
        <v>99</v>
      </c>
      <c r="AJ52">
        <v>4874</v>
      </c>
      <c r="AK52" t="s">
        <v>68</v>
      </c>
      <c r="AL52" t="s">
        <v>70</v>
      </c>
    </row>
    <row r="53" spans="1:38">
      <c r="A53">
        <v>1</v>
      </c>
      <c r="B53" t="s">
        <v>51</v>
      </c>
      <c r="C53" t="s">
        <v>2895</v>
      </c>
      <c r="D53" t="s">
        <v>2896</v>
      </c>
      <c r="E53" t="s">
        <v>2876</v>
      </c>
      <c r="F53" t="s">
        <v>2897</v>
      </c>
      <c r="G53" t="s">
        <v>2898</v>
      </c>
      <c r="H53" t="s">
        <v>2717</v>
      </c>
      <c r="I53" t="s">
        <v>57</v>
      </c>
      <c r="J53" t="s">
        <v>2899</v>
      </c>
      <c r="K53" t="s">
        <v>2900</v>
      </c>
      <c r="L53" t="s">
        <v>60</v>
      </c>
      <c r="M53" t="s">
        <v>60</v>
      </c>
      <c r="N53" t="s">
        <v>19</v>
      </c>
      <c r="P53" t="s">
        <v>61</v>
      </c>
      <c r="Q53" t="s">
        <v>62</v>
      </c>
      <c r="R53" t="s">
        <v>60</v>
      </c>
      <c r="S53" t="s">
        <v>60</v>
      </c>
      <c r="T53">
        <v>44117.660972222198</v>
      </c>
      <c r="U53">
        <v>44066</v>
      </c>
      <c r="V53">
        <v>44117</v>
      </c>
      <c r="W53">
        <v>44446</v>
      </c>
      <c r="X53" s="2">
        <v>132916.29999999999</v>
      </c>
      <c r="Y53" t="s">
        <v>2901</v>
      </c>
      <c r="Z53" t="s">
        <v>2902</v>
      </c>
      <c r="AA53">
        <v>5095</v>
      </c>
      <c r="AB53" t="s">
        <v>156</v>
      </c>
      <c r="AC53" t="s">
        <v>2872</v>
      </c>
      <c r="AD53" t="s">
        <v>91</v>
      </c>
      <c r="AE53" t="s">
        <v>2873</v>
      </c>
      <c r="AF53">
        <v>20748</v>
      </c>
      <c r="AG53" t="s">
        <v>2735</v>
      </c>
      <c r="AH53" t="s">
        <v>68</v>
      </c>
      <c r="AI53" t="s">
        <v>219</v>
      </c>
      <c r="AJ53">
        <v>832</v>
      </c>
      <c r="AK53" t="s">
        <v>68</v>
      </c>
      <c r="AL53" t="s">
        <v>70</v>
      </c>
    </row>
    <row r="54" spans="1:38">
      <c r="A54">
        <v>1</v>
      </c>
      <c r="B54" t="s">
        <v>51</v>
      </c>
      <c r="C54" t="s">
        <v>2903</v>
      </c>
      <c r="D54" t="s">
        <v>2904</v>
      </c>
      <c r="E54" t="s">
        <v>19</v>
      </c>
      <c r="F54" t="s">
        <v>2905</v>
      </c>
      <c r="G54" t="s">
        <v>2906</v>
      </c>
      <c r="H54" t="s">
        <v>1245</v>
      </c>
      <c r="I54" t="s">
        <v>57</v>
      </c>
      <c r="J54" t="s">
        <v>1259</v>
      </c>
      <c r="K54" t="s">
        <v>2907</v>
      </c>
      <c r="L54" t="s">
        <v>60</v>
      </c>
      <c r="M54" t="s">
        <v>60</v>
      </c>
      <c r="N54" t="s">
        <v>19</v>
      </c>
      <c r="P54" t="s">
        <v>1248</v>
      </c>
      <c r="Q54" t="s">
        <v>1249</v>
      </c>
      <c r="R54" t="s">
        <v>60</v>
      </c>
      <c r="S54" t="s">
        <v>60</v>
      </c>
      <c r="T54">
        <v>43908.673564814802</v>
      </c>
      <c r="U54">
        <v>43887</v>
      </c>
      <c r="V54">
        <v>43893</v>
      </c>
      <c r="W54">
        <v>44811</v>
      </c>
      <c r="X54" s="2">
        <v>240941.8</v>
      </c>
      <c r="Y54" t="s">
        <v>265</v>
      </c>
      <c r="Z54" t="s">
        <v>265</v>
      </c>
      <c r="AA54">
        <v>6230</v>
      </c>
      <c r="AB54" t="s">
        <v>139</v>
      </c>
      <c r="AC54" t="s">
        <v>211</v>
      </c>
      <c r="AD54" t="s">
        <v>66</v>
      </c>
      <c r="AE54" t="s">
        <v>212</v>
      </c>
      <c r="AF54">
        <v>26348</v>
      </c>
      <c r="AG54" t="s">
        <v>2713</v>
      </c>
      <c r="AH54" t="s">
        <v>68</v>
      </c>
      <c r="AI54" t="s">
        <v>139</v>
      </c>
      <c r="AJ54">
        <v>6230</v>
      </c>
      <c r="AK54" t="s">
        <v>68</v>
      </c>
      <c r="AL54" t="s">
        <v>70</v>
      </c>
    </row>
    <row r="55" spans="1:38">
      <c r="A55">
        <v>1</v>
      </c>
      <c r="B55" t="s">
        <v>51</v>
      </c>
      <c r="C55" t="s">
        <v>2908</v>
      </c>
      <c r="D55" t="s">
        <v>2909</v>
      </c>
      <c r="E55" t="s">
        <v>2716</v>
      </c>
      <c r="F55" t="s">
        <v>2910</v>
      </c>
      <c r="G55" t="s">
        <v>2911</v>
      </c>
      <c r="H55" t="s">
        <v>2717</v>
      </c>
      <c r="I55" t="s">
        <v>57</v>
      </c>
      <c r="J55" t="s">
        <v>2912</v>
      </c>
      <c r="K55" t="s">
        <v>2913</v>
      </c>
      <c r="L55" t="s">
        <v>60</v>
      </c>
      <c r="M55" t="s">
        <v>60</v>
      </c>
      <c r="N55" t="s">
        <v>19</v>
      </c>
      <c r="P55" t="s">
        <v>2720</v>
      </c>
      <c r="Q55" t="s">
        <v>62</v>
      </c>
      <c r="R55" t="s">
        <v>60</v>
      </c>
      <c r="S55" t="s">
        <v>60</v>
      </c>
      <c r="T55">
        <v>44077.681342592601</v>
      </c>
      <c r="U55">
        <v>44049</v>
      </c>
      <c r="V55">
        <v>44070</v>
      </c>
      <c r="W55">
        <v>44387</v>
      </c>
      <c r="X55" s="2">
        <v>79200</v>
      </c>
      <c r="Y55" t="s">
        <v>1881</v>
      </c>
      <c r="Z55" t="s">
        <v>1881</v>
      </c>
      <c r="AA55">
        <v>2283</v>
      </c>
      <c r="AB55" t="s">
        <v>79</v>
      </c>
      <c r="AC55" t="s">
        <v>1579</v>
      </c>
      <c r="AD55" t="s">
        <v>91</v>
      </c>
      <c r="AE55" t="s">
        <v>1580</v>
      </c>
      <c r="AF55">
        <v>6074</v>
      </c>
      <c r="AG55" t="s">
        <v>2713</v>
      </c>
      <c r="AH55" t="s">
        <v>68</v>
      </c>
      <c r="AI55" t="s">
        <v>79</v>
      </c>
      <c r="AJ55">
        <v>2283</v>
      </c>
      <c r="AK55" t="s">
        <v>68</v>
      </c>
      <c r="AL55" t="s">
        <v>70</v>
      </c>
    </row>
    <row r="56" spans="1:38">
      <c r="A56">
        <v>1</v>
      </c>
      <c r="B56" t="s">
        <v>51</v>
      </c>
      <c r="C56" t="s">
        <v>2914</v>
      </c>
      <c r="D56" t="s">
        <v>2915</v>
      </c>
      <c r="E56" t="s">
        <v>2716</v>
      </c>
      <c r="F56" t="s">
        <v>2916</v>
      </c>
      <c r="G56" t="s">
        <v>2917</v>
      </c>
      <c r="H56" t="s">
        <v>2717</v>
      </c>
      <c r="I56" t="s">
        <v>57</v>
      </c>
      <c r="J56" t="s">
        <v>2918</v>
      </c>
      <c r="K56" t="s">
        <v>2919</v>
      </c>
      <c r="L56" t="s">
        <v>60</v>
      </c>
      <c r="M56" t="s">
        <v>60</v>
      </c>
      <c r="N56" t="s">
        <v>19</v>
      </c>
      <c r="P56" t="s">
        <v>2720</v>
      </c>
      <c r="Q56" t="s">
        <v>62</v>
      </c>
      <c r="R56" t="s">
        <v>60</v>
      </c>
      <c r="S56" t="s">
        <v>60</v>
      </c>
      <c r="T56">
        <v>44181.669247685197</v>
      </c>
      <c r="U56">
        <v>44165</v>
      </c>
      <c r="V56">
        <v>44180</v>
      </c>
      <c r="W56">
        <v>44507</v>
      </c>
      <c r="X56" s="2">
        <v>11040.7</v>
      </c>
      <c r="Y56" t="s">
        <v>2920</v>
      </c>
      <c r="Z56" t="s">
        <v>2920</v>
      </c>
      <c r="AA56">
        <v>3088</v>
      </c>
      <c r="AB56" t="s">
        <v>64</v>
      </c>
      <c r="AC56" t="s">
        <v>1191</v>
      </c>
      <c r="AD56" t="s">
        <v>91</v>
      </c>
      <c r="AE56" t="s">
        <v>1192</v>
      </c>
      <c r="AF56">
        <v>12841</v>
      </c>
      <c r="AG56" t="s">
        <v>2735</v>
      </c>
      <c r="AH56" t="s">
        <v>68</v>
      </c>
      <c r="AI56" t="s">
        <v>64</v>
      </c>
      <c r="AJ56">
        <v>3093</v>
      </c>
      <c r="AK56" t="s">
        <v>68</v>
      </c>
      <c r="AL56" t="s">
        <v>70</v>
      </c>
    </row>
    <row r="57" spans="1:38">
      <c r="A57">
        <v>1</v>
      </c>
      <c r="B57" t="s">
        <v>51</v>
      </c>
      <c r="C57" t="s">
        <v>2921</v>
      </c>
      <c r="D57" t="s">
        <v>2922</v>
      </c>
      <c r="E57" t="s">
        <v>2716</v>
      </c>
      <c r="F57" t="s">
        <v>2923</v>
      </c>
      <c r="G57" t="s">
        <v>2924</v>
      </c>
      <c r="H57" t="s">
        <v>2717</v>
      </c>
      <c r="I57" t="s">
        <v>57</v>
      </c>
      <c r="J57" t="s">
        <v>2925</v>
      </c>
      <c r="K57" t="s">
        <v>2926</v>
      </c>
      <c r="L57" t="s">
        <v>60</v>
      </c>
      <c r="M57" t="s">
        <v>60</v>
      </c>
      <c r="N57" t="s">
        <v>19</v>
      </c>
      <c r="P57" t="s">
        <v>2720</v>
      </c>
      <c r="Q57" t="s">
        <v>62</v>
      </c>
      <c r="R57" t="s">
        <v>60</v>
      </c>
      <c r="S57" t="s">
        <v>60</v>
      </c>
      <c r="T57">
        <v>44111.672581018502</v>
      </c>
      <c r="U57">
        <v>44083</v>
      </c>
      <c r="V57">
        <v>44106</v>
      </c>
      <c r="W57">
        <v>44415</v>
      </c>
      <c r="X57" s="2">
        <v>12640.1</v>
      </c>
      <c r="Y57" t="s">
        <v>2927</v>
      </c>
      <c r="Z57" t="s">
        <v>2927</v>
      </c>
      <c r="AA57">
        <v>6147</v>
      </c>
      <c r="AB57" t="s">
        <v>139</v>
      </c>
      <c r="AC57" t="s">
        <v>554</v>
      </c>
      <c r="AD57" t="s">
        <v>66</v>
      </c>
      <c r="AE57" t="s">
        <v>555</v>
      </c>
      <c r="AF57">
        <v>19131</v>
      </c>
      <c r="AG57" t="s">
        <v>2713</v>
      </c>
      <c r="AH57" t="s">
        <v>68</v>
      </c>
      <c r="AI57" t="s">
        <v>139</v>
      </c>
      <c r="AJ57">
        <v>6147</v>
      </c>
      <c r="AK57" t="s">
        <v>68</v>
      </c>
      <c r="AL57" t="s">
        <v>70</v>
      </c>
    </row>
    <row r="58" spans="1:38">
      <c r="A58">
        <v>1</v>
      </c>
      <c r="B58" t="s">
        <v>51</v>
      </c>
      <c r="C58" t="s">
        <v>2928</v>
      </c>
      <c r="D58" t="s">
        <v>2929</v>
      </c>
      <c r="E58" t="s">
        <v>2716</v>
      </c>
      <c r="F58" t="s">
        <v>773</v>
      </c>
      <c r="G58" t="s">
        <v>774</v>
      </c>
      <c r="H58" t="s">
        <v>2717</v>
      </c>
      <c r="I58" t="s">
        <v>57</v>
      </c>
      <c r="J58" t="s">
        <v>2930</v>
      </c>
      <c r="K58" t="s">
        <v>2931</v>
      </c>
      <c r="L58" t="s">
        <v>60</v>
      </c>
      <c r="M58" t="s">
        <v>60</v>
      </c>
      <c r="N58" t="s">
        <v>19</v>
      </c>
      <c r="P58" t="s">
        <v>2720</v>
      </c>
      <c r="Q58" t="s">
        <v>62</v>
      </c>
      <c r="R58" t="s">
        <v>60</v>
      </c>
      <c r="S58" t="s">
        <v>60</v>
      </c>
      <c r="T58">
        <v>44092.666388888902</v>
      </c>
      <c r="U58">
        <v>44066</v>
      </c>
      <c r="V58">
        <v>44091</v>
      </c>
      <c r="W58">
        <v>44446</v>
      </c>
      <c r="X58" s="2">
        <v>48567.199999999997</v>
      </c>
      <c r="Y58" t="s">
        <v>775</v>
      </c>
      <c r="Z58" t="s">
        <v>775</v>
      </c>
      <c r="AA58">
        <v>3072</v>
      </c>
      <c r="AB58" t="s">
        <v>64</v>
      </c>
      <c r="AC58" t="s">
        <v>776</v>
      </c>
      <c r="AD58" t="s">
        <v>91</v>
      </c>
      <c r="AE58" t="s">
        <v>777</v>
      </c>
      <c r="AF58">
        <v>28553</v>
      </c>
      <c r="AG58" t="s">
        <v>2713</v>
      </c>
      <c r="AH58" t="s">
        <v>68</v>
      </c>
      <c r="AI58" t="s">
        <v>64</v>
      </c>
      <c r="AJ58">
        <v>3072</v>
      </c>
      <c r="AK58" t="s">
        <v>68</v>
      </c>
      <c r="AL58" t="s">
        <v>70</v>
      </c>
    </row>
    <row r="59" spans="1:38">
      <c r="A59">
        <v>1</v>
      </c>
      <c r="B59" t="s">
        <v>51</v>
      </c>
      <c r="C59" t="s">
        <v>2932</v>
      </c>
      <c r="D59" t="s">
        <v>2933</v>
      </c>
      <c r="E59" t="s">
        <v>2716</v>
      </c>
      <c r="F59" t="s">
        <v>2934</v>
      </c>
      <c r="G59" t="s">
        <v>1302</v>
      </c>
      <c r="H59" t="s">
        <v>2717</v>
      </c>
      <c r="I59" t="s">
        <v>57</v>
      </c>
      <c r="J59" t="s">
        <v>2935</v>
      </c>
      <c r="K59" t="s">
        <v>2936</v>
      </c>
      <c r="L59" t="s">
        <v>60</v>
      </c>
      <c r="M59" t="s">
        <v>60</v>
      </c>
      <c r="N59" t="s">
        <v>19</v>
      </c>
      <c r="P59" t="s">
        <v>2720</v>
      </c>
      <c r="Q59" t="s">
        <v>62</v>
      </c>
      <c r="R59" t="s">
        <v>60</v>
      </c>
      <c r="S59" t="s">
        <v>60</v>
      </c>
      <c r="T59">
        <v>44168.728263888901</v>
      </c>
      <c r="U59">
        <v>44148</v>
      </c>
      <c r="V59">
        <v>44167</v>
      </c>
      <c r="W59">
        <v>45176</v>
      </c>
      <c r="X59" s="2">
        <v>495000</v>
      </c>
      <c r="Y59" t="s">
        <v>1304</v>
      </c>
      <c r="Z59" t="s">
        <v>1304</v>
      </c>
      <c r="AA59">
        <v>2031</v>
      </c>
      <c r="AB59" t="s">
        <v>79</v>
      </c>
      <c r="AC59" t="s">
        <v>754</v>
      </c>
      <c r="AD59" t="s">
        <v>91</v>
      </c>
      <c r="AE59" t="s">
        <v>755</v>
      </c>
      <c r="AF59">
        <v>16626</v>
      </c>
      <c r="AG59" t="s">
        <v>2713</v>
      </c>
      <c r="AH59" t="s">
        <v>68</v>
      </c>
      <c r="AI59" t="s">
        <v>79</v>
      </c>
      <c r="AJ59">
        <v>2031</v>
      </c>
      <c r="AK59" t="s">
        <v>68</v>
      </c>
      <c r="AL59" t="s">
        <v>70</v>
      </c>
    </row>
    <row r="60" spans="1:38">
      <c r="A60">
        <v>1</v>
      </c>
      <c r="B60" t="s">
        <v>51</v>
      </c>
      <c r="C60" t="s">
        <v>2937</v>
      </c>
      <c r="D60" t="s">
        <v>2938</v>
      </c>
      <c r="E60" t="s">
        <v>2716</v>
      </c>
      <c r="F60" t="s">
        <v>54</v>
      </c>
      <c r="G60" t="s">
        <v>55</v>
      </c>
      <c r="H60" t="s">
        <v>2717</v>
      </c>
      <c r="I60" t="s">
        <v>57</v>
      </c>
      <c r="J60" t="s">
        <v>2939</v>
      </c>
      <c r="K60" t="s">
        <v>2940</v>
      </c>
      <c r="L60" t="s">
        <v>60</v>
      </c>
      <c r="M60" t="s">
        <v>60</v>
      </c>
      <c r="N60" t="s">
        <v>19</v>
      </c>
      <c r="P60" t="s">
        <v>2720</v>
      </c>
      <c r="Q60" t="s">
        <v>62</v>
      </c>
      <c r="R60" t="s">
        <v>60</v>
      </c>
      <c r="S60" t="s">
        <v>60</v>
      </c>
      <c r="T60">
        <v>44102.665347222202</v>
      </c>
      <c r="U60">
        <v>44095</v>
      </c>
      <c r="V60">
        <v>44099</v>
      </c>
      <c r="W60">
        <v>44538</v>
      </c>
      <c r="X60" s="2">
        <v>452678.6</v>
      </c>
      <c r="Y60" t="s">
        <v>63</v>
      </c>
      <c r="Z60" t="s">
        <v>63</v>
      </c>
      <c r="AA60">
        <v>3185</v>
      </c>
      <c r="AB60" t="s">
        <v>64</v>
      </c>
      <c r="AC60" t="s">
        <v>65</v>
      </c>
      <c r="AD60" t="s">
        <v>66</v>
      </c>
      <c r="AE60" t="s">
        <v>67</v>
      </c>
      <c r="AF60">
        <v>15480</v>
      </c>
      <c r="AG60" t="s">
        <v>2735</v>
      </c>
      <c r="AH60" t="s">
        <v>68</v>
      </c>
      <c r="AI60" t="s">
        <v>64</v>
      </c>
      <c r="AJ60">
        <v>3162</v>
      </c>
      <c r="AK60" t="s">
        <v>68</v>
      </c>
      <c r="AL60" t="s">
        <v>70</v>
      </c>
    </row>
    <row r="61" spans="1:38">
      <c r="A61">
        <v>1</v>
      </c>
      <c r="B61" t="s">
        <v>51</v>
      </c>
      <c r="C61" t="s">
        <v>2941</v>
      </c>
      <c r="D61" t="s">
        <v>2942</v>
      </c>
      <c r="E61" t="s">
        <v>2716</v>
      </c>
      <c r="F61" t="s">
        <v>2943</v>
      </c>
      <c r="G61" t="s">
        <v>2944</v>
      </c>
      <c r="H61" t="s">
        <v>2717</v>
      </c>
      <c r="I61" t="s">
        <v>57</v>
      </c>
      <c r="J61" t="s">
        <v>2945</v>
      </c>
      <c r="K61" t="s">
        <v>2946</v>
      </c>
      <c r="L61" t="s">
        <v>60</v>
      </c>
      <c r="M61" t="s">
        <v>60</v>
      </c>
      <c r="N61" t="s">
        <v>19</v>
      </c>
      <c r="P61" t="s">
        <v>2720</v>
      </c>
      <c r="Q61" t="s">
        <v>62</v>
      </c>
      <c r="R61" t="s">
        <v>60</v>
      </c>
      <c r="S61" t="s">
        <v>60</v>
      </c>
      <c r="T61">
        <v>44102.665358796301</v>
      </c>
      <c r="U61">
        <v>44079</v>
      </c>
      <c r="V61">
        <v>44099</v>
      </c>
      <c r="W61">
        <v>44811</v>
      </c>
      <c r="X61" s="2">
        <v>132833</v>
      </c>
      <c r="Y61" t="s">
        <v>1947</v>
      </c>
      <c r="Z61" t="s">
        <v>1947</v>
      </c>
      <c r="AA61">
        <v>2550</v>
      </c>
      <c r="AB61" t="s">
        <v>79</v>
      </c>
      <c r="AC61" t="s">
        <v>619</v>
      </c>
      <c r="AD61" t="s">
        <v>91</v>
      </c>
      <c r="AE61" t="s">
        <v>620</v>
      </c>
      <c r="AF61">
        <v>1685</v>
      </c>
      <c r="AG61" t="s">
        <v>2713</v>
      </c>
      <c r="AH61" t="s">
        <v>68</v>
      </c>
      <c r="AI61" t="s">
        <v>79</v>
      </c>
      <c r="AJ61">
        <v>2550</v>
      </c>
      <c r="AK61" t="s">
        <v>68</v>
      </c>
      <c r="AL61" t="s">
        <v>70</v>
      </c>
    </row>
    <row r="62" spans="1:38">
      <c r="A62">
        <v>1</v>
      </c>
      <c r="B62" t="s">
        <v>51</v>
      </c>
      <c r="C62" t="s">
        <v>2947</v>
      </c>
      <c r="D62" t="s">
        <v>2948</v>
      </c>
      <c r="E62" t="s">
        <v>2716</v>
      </c>
      <c r="F62" t="s">
        <v>2949</v>
      </c>
      <c r="G62" t="s">
        <v>2950</v>
      </c>
      <c r="H62" t="s">
        <v>2717</v>
      </c>
      <c r="I62" t="s">
        <v>57</v>
      </c>
      <c r="J62" t="s">
        <v>2951</v>
      </c>
      <c r="K62" t="s">
        <v>2952</v>
      </c>
      <c r="L62" t="s">
        <v>60</v>
      </c>
      <c r="M62" t="s">
        <v>60</v>
      </c>
      <c r="N62" t="s">
        <v>19</v>
      </c>
      <c r="P62" t="s">
        <v>2720</v>
      </c>
      <c r="Q62" t="s">
        <v>62</v>
      </c>
      <c r="R62" t="s">
        <v>60</v>
      </c>
      <c r="S62" t="s">
        <v>60</v>
      </c>
      <c r="T62">
        <v>44175.657847222203</v>
      </c>
      <c r="U62">
        <v>44127</v>
      </c>
      <c r="V62">
        <v>44173</v>
      </c>
      <c r="W62">
        <v>45176</v>
      </c>
      <c r="X62" s="2">
        <v>855000</v>
      </c>
      <c r="Y62" t="s">
        <v>1836</v>
      </c>
      <c r="Z62" t="s">
        <v>1836</v>
      </c>
      <c r="AA62">
        <v>2022</v>
      </c>
      <c r="AB62" t="s">
        <v>79</v>
      </c>
      <c r="AC62" t="e">
        <f>VLOOKUP(AA62,[1]Sheet1!$C$11:'[1]Sheet1'!$I$17787,2,0)</f>
        <v>#REF!</v>
      </c>
      <c r="AD62" t="e">
        <f>VLOOKUP(AA62,[1]Sheet1!$C$11:'[1]Sheet1'!$I$17787,5,0)</f>
        <v>#REF!</v>
      </c>
      <c r="AE62" t="e">
        <f>VLOOKUP(AA62,[1]Sheet1!$C$11:'[1]Sheet1'!$I$17787,6,0)</f>
        <v>#REF!</v>
      </c>
      <c r="AF62" t="e">
        <f>VLOOKUP(AA62,[1]Sheet1!$C$11:'[1]Sheet1'!$I$17787,7,0)</f>
        <v>#REF!</v>
      </c>
      <c r="AG62" t="s">
        <v>2735</v>
      </c>
      <c r="AH62" t="s">
        <v>68</v>
      </c>
      <c r="AI62" t="s">
        <v>79</v>
      </c>
      <c r="AJ62">
        <v>2022</v>
      </c>
      <c r="AK62" t="s">
        <v>68</v>
      </c>
      <c r="AL62" t="s">
        <v>70</v>
      </c>
    </row>
    <row r="63" spans="1:38">
      <c r="A63">
        <v>1</v>
      </c>
      <c r="B63" t="s">
        <v>51</v>
      </c>
      <c r="C63" t="s">
        <v>2953</v>
      </c>
      <c r="D63" t="s">
        <v>2954</v>
      </c>
      <c r="E63" t="s">
        <v>2716</v>
      </c>
      <c r="F63" t="s">
        <v>2955</v>
      </c>
      <c r="G63" t="s">
        <v>2956</v>
      </c>
      <c r="H63" t="s">
        <v>2717</v>
      </c>
      <c r="I63" t="s">
        <v>57</v>
      </c>
      <c r="J63" t="s">
        <v>2957</v>
      </c>
      <c r="K63" t="s">
        <v>2958</v>
      </c>
      <c r="L63" t="s">
        <v>60</v>
      </c>
      <c r="M63" t="s">
        <v>60</v>
      </c>
      <c r="N63" t="s">
        <v>19</v>
      </c>
      <c r="P63" t="s">
        <v>2720</v>
      </c>
      <c r="Q63" t="s">
        <v>62</v>
      </c>
      <c r="R63" t="s">
        <v>60</v>
      </c>
      <c r="S63" t="s">
        <v>60</v>
      </c>
      <c r="T63">
        <v>44186.667719907397</v>
      </c>
      <c r="U63">
        <v>44158</v>
      </c>
      <c r="V63">
        <v>44183</v>
      </c>
      <c r="W63">
        <v>44811</v>
      </c>
      <c r="X63" s="2">
        <v>450000</v>
      </c>
      <c r="Y63" t="s">
        <v>2959</v>
      </c>
      <c r="Z63" t="s">
        <v>2959</v>
      </c>
      <c r="AA63">
        <v>4850</v>
      </c>
      <c r="AB63" t="s">
        <v>99</v>
      </c>
      <c r="AC63" t="s">
        <v>893</v>
      </c>
      <c r="AD63" t="s">
        <v>101</v>
      </c>
      <c r="AE63" t="s">
        <v>894</v>
      </c>
      <c r="AF63">
        <v>15365</v>
      </c>
      <c r="AG63" t="s">
        <v>2713</v>
      </c>
      <c r="AH63" t="s">
        <v>68</v>
      </c>
      <c r="AI63" t="s">
        <v>99</v>
      </c>
      <c r="AJ63">
        <v>4850</v>
      </c>
      <c r="AK63" t="s">
        <v>68</v>
      </c>
      <c r="AL63" t="s">
        <v>70</v>
      </c>
    </row>
    <row r="64" spans="1:38">
      <c r="A64">
        <v>1</v>
      </c>
      <c r="B64" t="s">
        <v>51</v>
      </c>
      <c r="C64" t="s">
        <v>2960</v>
      </c>
      <c r="D64" t="s">
        <v>2961</v>
      </c>
      <c r="E64" t="s">
        <v>2716</v>
      </c>
      <c r="F64" t="s">
        <v>2962</v>
      </c>
      <c r="G64" t="s">
        <v>2963</v>
      </c>
      <c r="H64" t="s">
        <v>2717</v>
      </c>
      <c r="I64" t="s">
        <v>57</v>
      </c>
      <c r="J64" t="s">
        <v>2964</v>
      </c>
      <c r="K64" t="s">
        <v>2965</v>
      </c>
      <c r="L64" t="s">
        <v>60</v>
      </c>
      <c r="M64" t="s">
        <v>60</v>
      </c>
      <c r="N64" t="s">
        <v>19</v>
      </c>
      <c r="P64" t="s">
        <v>2720</v>
      </c>
      <c r="Q64" t="s">
        <v>62</v>
      </c>
      <c r="R64" t="s">
        <v>60</v>
      </c>
      <c r="S64" t="s">
        <v>60</v>
      </c>
      <c r="T64">
        <v>44120.684016203697</v>
      </c>
      <c r="U64">
        <v>44111</v>
      </c>
      <c r="V64">
        <v>44119</v>
      </c>
      <c r="W64">
        <v>44538</v>
      </c>
      <c r="X64" s="2">
        <v>244073</v>
      </c>
      <c r="Y64" t="s">
        <v>2966</v>
      </c>
      <c r="Z64" t="s">
        <v>2966</v>
      </c>
      <c r="AA64">
        <v>2160</v>
      </c>
      <c r="AB64" t="s">
        <v>79</v>
      </c>
      <c r="AC64" t="s">
        <v>2967</v>
      </c>
      <c r="AD64" t="s">
        <v>91</v>
      </c>
      <c r="AE64" t="s">
        <v>2968</v>
      </c>
      <c r="AF64">
        <v>5934</v>
      </c>
      <c r="AG64" t="s">
        <v>2713</v>
      </c>
      <c r="AH64" t="s">
        <v>68</v>
      </c>
      <c r="AI64" t="s">
        <v>79</v>
      </c>
      <c r="AJ64">
        <v>2160</v>
      </c>
      <c r="AK64" t="s">
        <v>68</v>
      </c>
      <c r="AL64" t="s">
        <v>70</v>
      </c>
    </row>
    <row r="65" spans="1:38">
      <c r="A65">
        <v>1</v>
      </c>
      <c r="B65" t="s">
        <v>51</v>
      </c>
      <c r="C65" t="s">
        <v>2969</v>
      </c>
      <c r="D65" t="s">
        <v>2970</v>
      </c>
      <c r="E65" t="s">
        <v>2716</v>
      </c>
      <c r="F65" t="s">
        <v>2971</v>
      </c>
      <c r="G65" t="s">
        <v>2972</v>
      </c>
      <c r="H65" t="s">
        <v>2717</v>
      </c>
      <c r="I65" t="s">
        <v>57</v>
      </c>
      <c r="J65" t="s">
        <v>2973</v>
      </c>
      <c r="K65" t="s">
        <v>2974</v>
      </c>
      <c r="L65" t="s">
        <v>60</v>
      </c>
      <c r="M65" t="s">
        <v>60</v>
      </c>
      <c r="N65" t="s">
        <v>19</v>
      </c>
      <c r="P65" t="s">
        <v>2720</v>
      </c>
      <c r="Q65" t="s">
        <v>62</v>
      </c>
      <c r="R65" t="s">
        <v>60</v>
      </c>
      <c r="S65" t="s">
        <v>60</v>
      </c>
      <c r="T65">
        <v>44169.665844907402</v>
      </c>
      <c r="U65">
        <v>44148</v>
      </c>
      <c r="V65">
        <v>44168</v>
      </c>
      <c r="W65">
        <v>45176</v>
      </c>
      <c r="X65" s="2">
        <v>939136</v>
      </c>
      <c r="Y65" t="s">
        <v>124</v>
      </c>
      <c r="Z65" t="s">
        <v>124</v>
      </c>
      <c r="AA65">
        <v>3185</v>
      </c>
      <c r="AB65" t="s">
        <v>64</v>
      </c>
      <c r="AC65" t="s">
        <v>65</v>
      </c>
      <c r="AD65" t="s">
        <v>66</v>
      </c>
      <c r="AE65" t="s">
        <v>67</v>
      </c>
      <c r="AF65">
        <v>15480</v>
      </c>
      <c r="AG65" t="s">
        <v>2735</v>
      </c>
      <c r="AH65" t="s">
        <v>68</v>
      </c>
      <c r="AI65" t="s">
        <v>64</v>
      </c>
      <c r="AJ65">
        <v>3161</v>
      </c>
      <c r="AK65" t="s">
        <v>68</v>
      </c>
      <c r="AL65" t="s">
        <v>70</v>
      </c>
    </row>
    <row r="66" spans="1:38">
      <c r="A66">
        <v>1</v>
      </c>
      <c r="B66" t="s">
        <v>51</v>
      </c>
      <c r="C66" t="s">
        <v>2975</v>
      </c>
      <c r="D66" t="s">
        <v>2976</v>
      </c>
      <c r="E66" t="s">
        <v>2716</v>
      </c>
      <c r="F66" t="s">
        <v>2977</v>
      </c>
      <c r="G66" t="s">
        <v>2978</v>
      </c>
      <c r="H66" t="s">
        <v>2717</v>
      </c>
      <c r="I66" t="s">
        <v>57</v>
      </c>
      <c r="J66" t="s">
        <v>2979</v>
      </c>
      <c r="K66" t="s">
        <v>2980</v>
      </c>
      <c r="L66" t="s">
        <v>60</v>
      </c>
      <c r="M66" t="s">
        <v>60</v>
      </c>
      <c r="N66" t="s">
        <v>19</v>
      </c>
      <c r="P66" t="s">
        <v>2720</v>
      </c>
      <c r="Q66" t="s">
        <v>62</v>
      </c>
      <c r="R66" t="s">
        <v>60</v>
      </c>
      <c r="S66" t="s">
        <v>60</v>
      </c>
      <c r="T66">
        <v>44111.6725925926</v>
      </c>
      <c r="U66">
        <v>44095</v>
      </c>
      <c r="V66">
        <v>44109</v>
      </c>
      <c r="W66">
        <v>44599</v>
      </c>
      <c r="X66" s="2">
        <v>68836.899999999994</v>
      </c>
      <c r="Y66" t="s">
        <v>2981</v>
      </c>
      <c r="Z66" t="s">
        <v>2981</v>
      </c>
      <c r="AA66">
        <v>6050</v>
      </c>
      <c r="AB66" t="s">
        <v>139</v>
      </c>
      <c r="AC66" t="s">
        <v>140</v>
      </c>
      <c r="AD66" t="s">
        <v>91</v>
      </c>
      <c r="AE66" t="s">
        <v>141</v>
      </c>
      <c r="AF66">
        <v>8646</v>
      </c>
      <c r="AG66" t="s">
        <v>2713</v>
      </c>
      <c r="AH66" t="s">
        <v>68</v>
      </c>
      <c r="AI66" t="s">
        <v>139</v>
      </c>
      <c r="AJ66">
        <v>6050</v>
      </c>
      <c r="AK66" t="s">
        <v>68</v>
      </c>
      <c r="AL66" t="s">
        <v>70</v>
      </c>
    </row>
    <row r="67" spans="1:38">
      <c r="A67">
        <v>1</v>
      </c>
      <c r="B67" t="s">
        <v>51</v>
      </c>
      <c r="C67" t="s">
        <v>2982</v>
      </c>
      <c r="D67" t="s">
        <v>2983</v>
      </c>
      <c r="E67" t="s">
        <v>2716</v>
      </c>
      <c r="F67" t="s">
        <v>2984</v>
      </c>
      <c r="G67" t="s">
        <v>2985</v>
      </c>
      <c r="H67" t="s">
        <v>2717</v>
      </c>
      <c r="I67" t="s">
        <v>57</v>
      </c>
      <c r="J67" t="s">
        <v>2986</v>
      </c>
      <c r="K67" t="s">
        <v>2987</v>
      </c>
      <c r="L67" t="s">
        <v>60</v>
      </c>
      <c r="M67" t="s">
        <v>60</v>
      </c>
      <c r="N67" t="s">
        <v>19</v>
      </c>
      <c r="P67" t="s">
        <v>2720</v>
      </c>
      <c r="Q67" t="s">
        <v>62</v>
      </c>
      <c r="R67" t="s">
        <v>60</v>
      </c>
      <c r="S67" t="s">
        <v>60</v>
      </c>
      <c r="T67">
        <v>44148.676238425898</v>
      </c>
      <c r="U67">
        <v>44138</v>
      </c>
      <c r="V67">
        <v>44148</v>
      </c>
      <c r="W67">
        <v>44568</v>
      </c>
      <c r="X67" s="2">
        <v>78936</v>
      </c>
      <c r="Y67" t="s">
        <v>130</v>
      </c>
      <c r="Z67" t="s">
        <v>130</v>
      </c>
      <c r="AA67">
        <v>3182</v>
      </c>
      <c r="AB67" t="s">
        <v>64</v>
      </c>
      <c r="AC67" t="s">
        <v>131</v>
      </c>
      <c r="AD67" t="s">
        <v>91</v>
      </c>
      <c r="AE67" t="s">
        <v>132</v>
      </c>
      <c r="AF67">
        <v>12134</v>
      </c>
      <c r="AG67" t="s">
        <v>2713</v>
      </c>
      <c r="AH67" t="s">
        <v>68</v>
      </c>
      <c r="AI67" t="s">
        <v>64</v>
      </c>
      <c r="AJ67">
        <v>3182</v>
      </c>
      <c r="AK67" t="s">
        <v>68</v>
      </c>
      <c r="AL67" t="s">
        <v>70</v>
      </c>
    </row>
    <row r="68" spans="1:38">
      <c r="A68">
        <v>1</v>
      </c>
      <c r="B68" t="s">
        <v>51</v>
      </c>
      <c r="C68" t="s">
        <v>2988</v>
      </c>
      <c r="D68" t="s">
        <v>2989</v>
      </c>
      <c r="E68" t="s">
        <v>2716</v>
      </c>
      <c r="F68" t="s">
        <v>2055</v>
      </c>
      <c r="G68" t="s">
        <v>2056</v>
      </c>
      <c r="H68" t="s">
        <v>2717</v>
      </c>
      <c r="I68" t="s">
        <v>57</v>
      </c>
      <c r="J68" t="s">
        <v>2990</v>
      </c>
      <c r="K68" t="s">
        <v>2991</v>
      </c>
      <c r="L68" t="s">
        <v>60</v>
      </c>
      <c r="M68" t="s">
        <v>60</v>
      </c>
      <c r="N68" t="s">
        <v>19</v>
      </c>
      <c r="P68" t="s">
        <v>2720</v>
      </c>
      <c r="Q68" t="s">
        <v>62</v>
      </c>
      <c r="R68" t="s">
        <v>60</v>
      </c>
      <c r="S68" t="s">
        <v>60</v>
      </c>
      <c r="T68">
        <v>44144.675486111097</v>
      </c>
      <c r="U68">
        <v>44122</v>
      </c>
      <c r="V68">
        <v>44144</v>
      </c>
      <c r="W68">
        <v>44446</v>
      </c>
      <c r="X68" s="2">
        <v>21109</v>
      </c>
      <c r="Y68" t="s">
        <v>1121</v>
      </c>
      <c r="Z68" t="s">
        <v>1121</v>
      </c>
      <c r="AA68">
        <v>4700</v>
      </c>
      <c r="AB68" t="s">
        <v>99</v>
      </c>
      <c r="AC68" t="s">
        <v>171</v>
      </c>
      <c r="AD68" t="s">
        <v>101</v>
      </c>
      <c r="AE68" t="s">
        <v>172</v>
      </c>
      <c r="AF68">
        <v>21983</v>
      </c>
      <c r="AG68" t="s">
        <v>2713</v>
      </c>
      <c r="AH68" t="s">
        <v>68</v>
      </c>
      <c r="AI68" t="s">
        <v>99</v>
      </c>
      <c r="AJ68">
        <v>4700</v>
      </c>
      <c r="AK68" t="s">
        <v>68</v>
      </c>
      <c r="AL68" t="s">
        <v>70</v>
      </c>
    </row>
    <row r="69" spans="1:38">
      <c r="A69">
        <v>1</v>
      </c>
      <c r="B69" t="s">
        <v>51</v>
      </c>
      <c r="C69" t="s">
        <v>2992</v>
      </c>
      <c r="D69" t="s">
        <v>2993</v>
      </c>
      <c r="E69" t="s">
        <v>19</v>
      </c>
      <c r="F69" t="s">
        <v>670</v>
      </c>
      <c r="G69" t="s">
        <v>671</v>
      </c>
      <c r="H69" t="s">
        <v>1245</v>
      </c>
      <c r="I69" t="s">
        <v>57</v>
      </c>
      <c r="J69" t="s">
        <v>1259</v>
      </c>
      <c r="K69" t="s">
        <v>2994</v>
      </c>
      <c r="L69" t="s">
        <v>60</v>
      </c>
      <c r="M69" t="s">
        <v>60</v>
      </c>
      <c r="N69" t="s">
        <v>19</v>
      </c>
      <c r="P69" t="s">
        <v>1248</v>
      </c>
      <c r="Q69" t="s">
        <v>1249</v>
      </c>
      <c r="R69" t="s">
        <v>60</v>
      </c>
      <c r="S69" t="s">
        <v>60</v>
      </c>
      <c r="T69">
        <v>43844.652222222197</v>
      </c>
      <c r="U69">
        <v>43805</v>
      </c>
      <c r="V69">
        <v>43810</v>
      </c>
      <c r="W69">
        <v>44446</v>
      </c>
      <c r="X69" s="2">
        <v>81268</v>
      </c>
      <c r="Y69" t="s">
        <v>672</v>
      </c>
      <c r="Z69" t="s">
        <v>672</v>
      </c>
      <c r="AA69">
        <v>2070</v>
      </c>
      <c r="AB69" t="s">
        <v>79</v>
      </c>
      <c r="AC69" t="s">
        <v>673</v>
      </c>
      <c r="AD69" t="s">
        <v>66</v>
      </c>
      <c r="AE69" t="s">
        <v>674</v>
      </c>
      <c r="AF69">
        <v>31851</v>
      </c>
      <c r="AG69" t="s">
        <v>2735</v>
      </c>
      <c r="AH69" t="s">
        <v>68</v>
      </c>
      <c r="AI69" t="s">
        <v>79</v>
      </c>
      <c r="AJ69">
        <v>2067</v>
      </c>
      <c r="AK69" t="s">
        <v>68</v>
      </c>
      <c r="AL69" t="s">
        <v>70</v>
      </c>
    </row>
    <row r="70" spans="1:38">
      <c r="A70">
        <v>1</v>
      </c>
      <c r="B70" t="s">
        <v>51</v>
      </c>
      <c r="C70" t="s">
        <v>2995</v>
      </c>
      <c r="D70" t="s">
        <v>2996</v>
      </c>
      <c r="E70" t="s">
        <v>2716</v>
      </c>
      <c r="F70" t="s">
        <v>2997</v>
      </c>
      <c r="G70" t="s">
        <v>2998</v>
      </c>
      <c r="H70" t="s">
        <v>2717</v>
      </c>
      <c r="I70" t="s">
        <v>57</v>
      </c>
      <c r="J70" t="s">
        <v>2999</v>
      </c>
      <c r="K70" t="s">
        <v>3000</v>
      </c>
      <c r="L70" t="s">
        <v>60</v>
      </c>
      <c r="M70" t="s">
        <v>60</v>
      </c>
      <c r="N70" t="s">
        <v>19</v>
      </c>
      <c r="P70" t="s">
        <v>2720</v>
      </c>
      <c r="Q70" t="s">
        <v>62</v>
      </c>
      <c r="R70" t="s">
        <v>60</v>
      </c>
      <c r="S70" t="s">
        <v>60</v>
      </c>
      <c r="T70">
        <v>44144.675497685203</v>
      </c>
      <c r="U70">
        <v>44079</v>
      </c>
      <c r="V70">
        <v>44144</v>
      </c>
      <c r="W70">
        <v>45176</v>
      </c>
      <c r="X70" s="2">
        <v>855000</v>
      </c>
      <c r="Y70" t="s">
        <v>3001</v>
      </c>
      <c r="Z70" t="s">
        <v>3001</v>
      </c>
      <c r="AA70">
        <v>2020</v>
      </c>
      <c r="AB70" t="s">
        <v>79</v>
      </c>
      <c r="AC70" t="s">
        <v>754</v>
      </c>
      <c r="AD70" t="s">
        <v>91</v>
      </c>
      <c r="AE70" t="s">
        <v>755</v>
      </c>
      <c r="AF70">
        <v>16626</v>
      </c>
      <c r="AG70" t="s">
        <v>2735</v>
      </c>
      <c r="AH70" t="s">
        <v>68</v>
      </c>
      <c r="AI70" t="s">
        <v>79</v>
      </c>
      <c r="AJ70">
        <v>2218</v>
      </c>
      <c r="AK70" t="s">
        <v>68</v>
      </c>
      <c r="AL70" t="s">
        <v>70</v>
      </c>
    </row>
    <row r="71" spans="1:38">
      <c r="A71">
        <v>1</v>
      </c>
      <c r="B71" t="s">
        <v>51</v>
      </c>
      <c r="C71" t="s">
        <v>3002</v>
      </c>
      <c r="D71" t="s">
        <v>3003</v>
      </c>
      <c r="E71" t="s">
        <v>19</v>
      </c>
      <c r="F71" t="s">
        <v>3004</v>
      </c>
      <c r="G71" t="s">
        <v>3005</v>
      </c>
      <c r="H71" t="s">
        <v>1245</v>
      </c>
      <c r="I71" t="s">
        <v>57</v>
      </c>
      <c r="J71" t="s">
        <v>2782</v>
      </c>
      <c r="K71" t="s">
        <v>3006</v>
      </c>
      <c r="L71" t="s">
        <v>60</v>
      </c>
      <c r="M71" t="s">
        <v>60</v>
      </c>
      <c r="N71" t="s">
        <v>19</v>
      </c>
      <c r="P71" t="s">
        <v>1248</v>
      </c>
      <c r="Q71" t="s">
        <v>1249</v>
      </c>
      <c r="R71" t="s">
        <v>60</v>
      </c>
      <c r="S71" t="s">
        <v>60</v>
      </c>
      <c r="T71">
        <v>43854.6719212963</v>
      </c>
      <c r="U71">
        <v>43850</v>
      </c>
      <c r="V71">
        <v>43851</v>
      </c>
      <c r="W71">
        <v>44811</v>
      </c>
      <c r="X71" s="2">
        <v>139856.20000000001</v>
      </c>
      <c r="Y71" t="s">
        <v>3007</v>
      </c>
      <c r="Z71" t="s">
        <v>3007</v>
      </c>
      <c r="AA71">
        <v>2287</v>
      </c>
      <c r="AB71" t="s">
        <v>79</v>
      </c>
      <c r="AC71" t="s">
        <v>1579</v>
      </c>
      <c r="AD71" t="s">
        <v>91</v>
      </c>
      <c r="AE71" t="s">
        <v>1580</v>
      </c>
      <c r="AF71">
        <v>6074</v>
      </c>
      <c r="AG71" t="s">
        <v>2713</v>
      </c>
      <c r="AH71" t="s">
        <v>68</v>
      </c>
      <c r="AI71" t="s">
        <v>79</v>
      </c>
      <c r="AJ71">
        <v>2287</v>
      </c>
      <c r="AK71" t="s">
        <v>68</v>
      </c>
      <c r="AL71" t="s">
        <v>70</v>
      </c>
    </row>
    <row r="72" spans="1:38">
      <c r="A72">
        <v>1</v>
      </c>
      <c r="B72" t="s">
        <v>51</v>
      </c>
      <c r="C72" t="s">
        <v>3008</v>
      </c>
      <c r="D72" t="s">
        <v>3009</v>
      </c>
      <c r="E72" t="s">
        <v>19</v>
      </c>
      <c r="F72" t="s">
        <v>3010</v>
      </c>
      <c r="G72" t="s">
        <v>3011</v>
      </c>
      <c r="H72" t="s">
        <v>1245</v>
      </c>
      <c r="I72" t="s">
        <v>57</v>
      </c>
      <c r="J72" t="s">
        <v>2782</v>
      </c>
      <c r="K72" t="s">
        <v>3012</v>
      </c>
      <c r="L72" t="s">
        <v>60</v>
      </c>
      <c r="M72" t="s">
        <v>60</v>
      </c>
      <c r="N72" t="s">
        <v>19</v>
      </c>
      <c r="P72" t="s">
        <v>1248</v>
      </c>
      <c r="Q72" t="s">
        <v>1249</v>
      </c>
      <c r="R72" t="s">
        <v>60</v>
      </c>
      <c r="S72" t="s">
        <v>60</v>
      </c>
      <c r="T72">
        <v>43854.671932870398</v>
      </c>
      <c r="U72">
        <v>43850</v>
      </c>
      <c r="V72">
        <v>43851</v>
      </c>
      <c r="W72">
        <v>44811</v>
      </c>
      <c r="X72" s="2">
        <v>152959.4</v>
      </c>
      <c r="Y72" t="s">
        <v>124</v>
      </c>
      <c r="Z72" t="s">
        <v>124</v>
      </c>
      <c r="AA72">
        <v>3185</v>
      </c>
      <c r="AB72" t="s">
        <v>64</v>
      </c>
      <c r="AC72" t="s">
        <v>65</v>
      </c>
      <c r="AD72" t="s">
        <v>66</v>
      </c>
      <c r="AE72" t="s">
        <v>67</v>
      </c>
      <c r="AF72">
        <v>15480</v>
      </c>
      <c r="AG72" t="s">
        <v>2713</v>
      </c>
      <c r="AH72" t="s">
        <v>68</v>
      </c>
      <c r="AI72" t="s">
        <v>64</v>
      </c>
      <c r="AJ72">
        <v>3185</v>
      </c>
      <c r="AK72" t="s">
        <v>68</v>
      </c>
      <c r="AL72" t="s">
        <v>70</v>
      </c>
    </row>
    <row r="73" spans="1:38">
      <c r="A73">
        <v>1</v>
      </c>
      <c r="B73" t="s">
        <v>51</v>
      </c>
      <c r="C73" t="s">
        <v>3013</v>
      </c>
      <c r="D73" t="s">
        <v>3014</v>
      </c>
      <c r="E73" t="s">
        <v>19</v>
      </c>
      <c r="F73" t="s">
        <v>3015</v>
      </c>
      <c r="G73" t="s">
        <v>3016</v>
      </c>
      <c r="H73" t="s">
        <v>1245</v>
      </c>
      <c r="I73" t="s">
        <v>57</v>
      </c>
      <c r="J73" t="s">
        <v>2782</v>
      </c>
      <c r="K73" t="s">
        <v>3017</v>
      </c>
      <c r="L73" t="s">
        <v>60</v>
      </c>
      <c r="M73" t="s">
        <v>60</v>
      </c>
      <c r="N73" t="s">
        <v>19</v>
      </c>
      <c r="P73" t="s">
        <v>1248</v>
      </c>
      <c r="Q73" t="s">
        <v>1249</v>
      </c>
      <c r="R73" t="s">
        <v>60</v>
      </c>
      <c r="S73" t="s">
        <v>60</v>
      </c>
      <c r="T73">
        <v>43854.671932870398</v>
      </c>
      <c r="U73">
        <v>43850</v>
      </c>
      <c r="V73">
        <v>43851</v>
      </c>
      <c r="W73">
        <v>44811</v>
      </c>
      <c r="X73" s="2">
        <v>204028</v>
      </c>
      <c r="Y73" t="s">
        <v>3018</v>
      </c>
      <c r="Z73" t="s">
        <v>3018</v>
      </c>
      <c r="AA73">
        <v>2150</v>
      </c>
      <c r="AB73" t="s">
        <v>79</v>
      </c>
      <c r="AC73" t="s">
        <v>2967</v>
      </c>
      <c r="AD73" t="s">
        <v>91</v>
      </c>
      <c r="AE73" t="s">
        <v>2968</v>
      </c>
      <c r="AF73">
        <v>5934</v>
      </c>
      <c r="AG73" t="s">
        <v>2713</v>
      </c>
      <c r="AH73" t="s">
        <v>68</v>
      </c>
      <c r="AI73" t="s">
        <v>79</v>
      </c>
      <c r="AJ73">
        <v>2150</v>
      </c>
      <c r="AK73" t="s">
        <v>68</v>
      </c>
      <c r="AL73" t="s">
        <v>70</v>
      </c>
    </row>
    <row r="74" spans="1:38">
      <c r="A74">
        <v>1</v>
      </c>
      <c r="B74" t="s">
        <v>51</v>
      </c>
      <c r="C74" t="s">
        <v>3019</v>
      </c>
      <c r="D74" t="s">
        <v>3020</v>
      </c>
      <c r="E74" t="s">
        <v>3021</v>
      </c>
      <c r="F74" t="s">
        <v>2635</v>
      </c>
      <c r="G74" t="s">
        <v>2636</v>
      </c>
      <c r="H74" t="s">
        <v>2717</v>
      </c>
      <c r="I74" t="s">
        <v>57</v>
      </c>
      <c r="J74" t="s">
        <v>3022</v>
      </c>
      <c r="K74" t="s">
        <v>3023</v>
      </c>
      <c r="L74" t="s">
        <v>60</v>
      </c>
      <c r="M74" t="s">
        <v>60</v>
      </c>
      <c r="N74" t="s">
        <v>19</v>
      </c>
      <c r="P74" t="s">
        <v>61</v>
      </c>
      <c r="Q74" t="s">
        <v>62</v>
      </c>
      <c r="R74" t="s">
        <v>60</v>
      </c>
      <c r="S74" t="s">
        <v>60</v>
      </c>
      <c r="T74">
        <v>44028.652256944399</v>
      </c>
      <c r="U74">
        <v>44021</v>
      </c>
      <c r="V74">
        <v>44026</v>
      </c>
      <c r="W74">
        <v>45206</v>
      </c>
      <c r="X74" s="2">
        <v>2171336.2000000002</v>
      </c>
      <c r="Y74" t="s">
        <v>2639</v>
      </c>
      <c r="Z74" t="s">
        <v>2639</v>
      </c>
      <c r="AA74">
        <v>4173</v>
      </c>
      <c r="AB74" t="s">
        <v>99</v>
      </c>
      <c r="AC74" t="s">
        <v>3024</v>
      </c>
      <c r="AD74" t="s">
        <v>101</v>
      </c>
      <c r="AE74" t="s">
        <v>3025</v>
      </c>
      <c r="AF74">
        <v>13957</v>
      </c>
      <c r="AG74" t="s">
        <v>2735</v>
      </c>
      <c r="AH74" t="s">
        <v>68</v>
      </c>
      <c r="AI74" t="s">
        <v>99</v>
      </c>
      <c r="AJ74">
        <v>4876</v>
      </c>
      <c r="AK74" t="s">
        <v>68</v>
      </c>
      <c r="AL74" t="s">
        <v>70</v>
      </c>
    </row>
    <row r="75" spans="1:38">
      <c r="A75">
        <v>1</v>
      </c>
      <c r="B75" t="s">
        <v>51</v>
      </c>
      <c r="C75" t="s">
        <v>3026</v>
      </c>
      <c r="D75" t="s">
        <v>3027</v>
      </c>
      <c r="E75" t="s">
        <v>3021</v>
      </c>
      <c r="F75" t="s">
        <v>1354</v>
      </c>
      <c r="G75" t="s">
        <v>1355</v>
      </c>
      <c r="H75" t="s">
        <v>2717</v>
      </c>
      <c r="I75" t="s">
        <v>57</v>
      </c>
      <c r="J75" t="s">
        <v>3028</v>
      </c>
      <c r="K75" t="s">
        <v>3029</v>
      </c>
      <c r="L75" t="s">
        <v>60</v>
      </c>
      <c r="M75" t="s">
        <v>60</v>
      </c>
      <c r="N75" t="s">
        <v>19</v>
      </c>
      <c r="P75" t="s">
        <v>61</v>
      </c>
      <c r="Q75" t="s">
        <v>62</v>
      </c>
      <c r="R75" t="s">
        <v>60</v>
      </c>
      <c r="S75" t="s">
        <v>60</v>
      </c>
      <c r="T75">
        <v>44028.652268518497</v>
      </c>
      <c r="U75">
        <v>44021</v>
      </c>
      <c r="V75">
        <v>44027</v>
      </c>
      <c r="W75">
        <v>45206</v>
      </c>
      <c r="X75" s="2">
        <v>2338083</v>
      </c>
      <c r="Y75" t="s">
        <v>1358</v>
      </c>
      <c r="Z75" t="s">
        <v>1358</v>
      </c>
      <c r="AA75">
        <v>3015</v>
      </c>
      <c r="AB75" t="s">
        <v>64</v>
      </c>
      <c r="AC75" t="s">
        <v>468</v>
      </c>
      <c r="AD75" t="s">
        <v>91</v>
      </c>
      <c r="AE75" t="s">
        <v>469</v>
      </c>
      <c r="AF75">
        <v>29225</v>
      </c>
      <c r="AG75" t="s">
        <v>2735</v>
      </c>
      <c r="AH75" t="s">
        <v>68</v>
      </c>
      <c r="AI75" t="s">
        <v>64</v>
      </c>
      <c r="AJ75">
        <v>3065</v>
      </c>
      <c r="AK75" t="s">
        <v>68</v>
      </c>
      <c r="AL75" t="s">
        <v>70</v>
      </c>
    </row>
    <row r="76" spans="1:38">
      <c r="A76">
        <v>1</v>
      </c>
      <c r="B76" t="s">
        <v>51</v>
      </c>
      <c r="C76" t="s">
        <v>3030</v>
      </c>
      <c r="D76" t="s">
        <v>3031</v>
      </c>
      <c r="E76" t="s">
        <v>1242</v>
      </c>
      <c r="F76" t="s">
        <v>3032</v>
      </c>
      <c r="G76" t="s">
        <v>3033</v>
      </c>
      <c r="H76" t="s">
        <v>3034</v>
      </c>
      <c r="I76" t="s">
        <v>3035</v>
      </c>
      <c r="J76" t="s">
        <v>1259</v>
      </c>
      <c r="K76" t="s">
        <v>3036</v>
      </c>
      <c r="L76" t="s">
        <v>60</v>
      </c>
      <c r="M76" t="s">
        <v>60</v>
      </c>
      <c r="N76" t="s">
        <v>19</v>
      </c>
      <c r="P76" t="s">
        <v>1248</v>
      </c>
      <c r="Q76" t="s">
        <v>1249</v>
      </c>
      <c r="R76" t="s">
        <v>60</v>
      </c>
      <c r="S76" t="s">
        <v>60</v>
      </c>
      <c r="T76">
        <v>43924.394849536999</v>
      </c>
      <c r="U76">
        <v>43776</v>
      </c>
      <c r="V76">
        <v>43804</v>
      </c>
      <c r="W76">
        <v>44446</v>
      </c>
      <c r="X76" s="2">
        <v>353100</v>
      </c>
      <c r="Y76" t="s">
        <v>3037</v>
      </c>
      <c r="Z76" t="s">
        <v>3037</v>
      </c>
      <c r="AA76">
        <v>5069</v>
      </c>
      <c r="AB76" t="s">
        <v>156</v>
      </c>
      <c r="AC76" t="s">
        <v>2402</v>
      </c>
      <c r="AD76" t="s">
        <v>66</v>
      </c>
      <c r="AE76" t="s">
        <v>2403</v>
      </c>
      <c r="AF76">
        <v>15076</v>
      </c>
      <c r="AG76" t="s">
        <v>2713</v>
      </c>
      <c r="AH76" t="s">
        <v>68</v>
      </c>
      <c r="AI76" t="s">
        <v>156</v>
      </c>
      <c r="AJ76">
        <v>5069</v>
      </c>
      <c r="AK76" t="s">
        <v>68</v>
      </c>
      <c r="AL76" t="s">
        <v>70</v>
      </c>
    </row>
    <row r="77" spans="1:38">
      <c r="A77">
        <v>1</v>
      </c>
      <c r="B77" t="s">
        <v>51</v>
      </c>
      <c r="C77" t="s">
        <v>3038</v>
      </c>
      <c r="D77" t="s">
        <v>3039</v>
      </c>
      <c r="E77" t="s">
        <v>19</v>
      </c>
      <c r="F77" t="s">
        <v>3040</v>
      </c>
      <c r="G77" t="s">
        <v>3041</v>
      </c>
      <c r="H77" t="s">
        <v>1245</v>
      </c>
      <c r="I77" t="s">
        <v>57</v>
      </c>
      <c r="J77" t="s">
        <v>1259</v>
      </c>
      <c r="K77" t="s">
        <v>3042</v>
      </c>
      <c r="L77" t="s">
        <v>60</v>
      </c>
      <c r="M77" t="s">
        <v>60</v>
      </c>
      <c r="N77" t="s">
        <v>19</v>
      </c>
      <c r="P77" t="s">
        <v>1248</v>
      </c>
      <c r="Q77" t="s">
        <v>1249</v>
      </c>
      <c r="R77" t="s">
        <v>60</v>
      </c>
      <c r="S77" t="s">
        <v>60</v>
      </c>
      <c r="T77">
        <v>43874.7364467593</v>
      </c>
      <c r="U77">
        <v>43865</v>
      </c>
      <c r="V77">
        <v>43871</v>
      </c>
      <c r="W77">
        <v>44811</v>
      </c>
      <c r="X77" s="2">
        <v>1210024.2</v>
      </c>
      <c r="Y77" t="s">
        <v>3043</v>
      </c>
      <c r="Z77" t="s">
        <v>3043</v>
      </c>
      <c r="AA77">
        <v>6061</v>
      </c>
      <c r="AB77" t="s">
        <v>139</v>
      </c>
      <c r="AC77" t="e">
        <f>VLOOKUP(AA77,[1]Sheet1!$C$11:'[1]Sheet1'!$I$17787,2,0)</f>
        <v>#REF!</v>
      </c>
      <c r="AD77" t="e">
        <f>VLOOKUP(AA77,[1]Sheet1!$C$11:'[1]Sheet1'!$I$17787,5,0)</f>
        <v>#REF!</v>
      </c>
      <c r="AE77" t="e">
        <f>VLOOKUP(AA77,[1]Sheet1!$C$11:'[1]Sheet1'!$I$17787,6,0)</f>
        <v>#REF!</v>
      </c>
      <c r="AF77" t="e">
        <f>VLOOKUP(AA77,[1]Sheet1!$C$11:'[1]Sheet1'!$I$17787,7,0)</f>
        <v>#REF!</v>
      </c>
      <c r="AG77" t="s">
        <v>2735</v>
      </c>
      <c r="AH77" t="s">
        <v>68</v>
      </c>
      <c r="AI77" t="s">
        <v>139</v>
      </c>
      <c r="AJ77">
        <v>6061</v>
      </c>
      <c r="AK77" t="s">
        <v>68</v>
      </c>
      <c r="AL77" t="s">
        <v>70</v>
      </c>
    </row>
    <row r="78" spans="1:38">
      <c r="A78">
        <v>1</v>
      </c>
      <c r="B78" t="s">
        <v>51</v>
      </c>
      <c r="C78" t="s">
        <v>3044</v>
      </c>
      <c r="D78" t="s">
        <v>3045</v>
      </c>
      <c r="E78" t="s">
        <v>19</v>
      </c>
      <c r="F78" t="s">
        <v>3046</v>
      </c>
      <c r="G78" t="s">
        <v>3047</v>
      </c>
      <c r="H78" t="s">
        <v>1245</v>
      </c>
      <c r="I78" t="s">
        <v>57</v>
      </c>
      <c r="J78" t="s">
        <v>1259</v>
      </c>
      <c r="K78" t="s">
        <v>3048</v>
      </c>
      <c r="L78" t="s">
        <v>60</v>
      </c>
      <c r="M78" t="s">
        <v>60</v>
      </c>
      <c r="N78" t="s">
        <v>19</v>
      </c>
      <c r="P78" t="s">
        <v>1248</v>
      </c>
      <c r="Q78" t="s">
        <v>1249</v>
      </c>
      <c r="R78" t="s">
        <v>60</v>
      </c>
      <c r="S78" t="s">
        <v>60</v>
      </c>
      <c r="T78">
        <v>43889.651898148099</v>
      </c>
      <c r="U78">
        <v>43882</v>
      </c>
      <c r="V78">
        <v>43886</v>
      </c>
      <c r="W78">
        <v>44811</v>
      </c>
      <c r="X78" s="2">
        <v>443934.7</v>
      </c>
      <c r="Y78" t="s">
        <v>3049</v>
      </c>
      <c r="Z78" t="s">
        <v>3049</v>
      </c>
      <c r="AA78">
        <v>4814</v>
      </c>
      <c r="AB78" t="s">
        <v>99</v>
      </c>
      <c r="AC78" t="s">
        <v>294</v>
      </c>
      <c r="AD78" t="s">
        <v>101</v>
      </c>
      <c r="AE78" t="s">
        <v>295</v>
      </c>
      <c r="AF78">
        <v>25959</v>
      </c>
      <c r="AG78" t="s">
        <v>2713</v>
      </c>
      <c r="AH78" t="s">
        <v>68</v>
      </c>
      <c r="AI78" t="s">
        <v>99</v>
      </c>
      <c r="AJ78">
        <v>4814</v>
      </c>
      <c r="AK78" t="s">
        <v>68</v>
      </c>
      <c r="AL78" t="s">
        <v>70</v>
      </c>
    </row>
    <row r="79" spans="1:38">
      <c r="A79">
        <v>1</v>
      </c>
      <c r="B79" t="s">
        <v>51</v>
      </c>
      <c r="C79" t="s">
        <v>3050</v>
      </c>
      <c r="D79" t="s">
        <v>3051</v>
      </c>
      <c r="E79" t="s">
        <v>2876</v>
      </c>
      <c r="F79" t="s">
        <v>3052</v>
      </c>
      <c r="G79" t="s">
        <v>3053</v>
      </c>
      <c r="H79" t="s">
        <v>2717</v>
      </c>
      <c r="I79" t="s">
        <v>57</v>
      </c>
      <c r="J79" t="s">
        <v>3054</v>
      </c>
      <c r="K79" t="s">
        <v>3055</v>
      </c>
      <c r="L79" t="s">
        <v>60</v>
      </c>
      <c r="M79" t="s">
        <v>60</v>
      </c>
      <c r="N79" t="s">
        <v>19</v>
      </c>
      <c r="P79" t="s">
        <v>61</v>
      </c>
      <c r="Q79" t="s">
        <v>62</v>
      </c>
      <c r="R79" t="s">
        <v>60</v>
      </c>
      <c r="S79" t="s">
        <v>60</v>
      </c>
      <c r="T79">
        <v>44053.689837963</v>
      </c>
      <c r="U79">
        <v>44041</v>
      </c>
      <c r="V79">
        <v>44050</v>
      </c>
      <c r="W79">
        <v>44391</v>
      </c>
      <c r="X79" s="2">
        <v>52611.9</v>
      </c>
      <c r="Y79" t="s">
        <v>604</v>
      </c>
      <c r="Z79" t="s">
        <v>604</v>
      </c>
      <c r="AA79">
        <v>870</v>
      </c>
      <c r="AB79" t="s">
        <v>219</v>
      </c>
      <c r="AC79" t="s">
        <v>220</v>
      </c>
      <c r="AD79" t="s">
        <v>91</v>
      </c>
      <c r="AE79" t="s">
        <v>221</v>
      </c>
      <c r="AF79">
        <v>5292</v>
      </c>
      <c r="AG79" t="s">
        <v>2713</v>
      </c>
      <c r="AH79" t="s">
        <v>68</v>
      </c>
      <c r="AI79" t="s">
        <v>219</v>
      </c>
      <c r="AJ79">
        <v>870</v>
      </c>
      <c r="AK79" t="s">
        <v>68</v>
      </c>
      <c r="AL79" t="s">
        <v>70</v>
      </c>
    </row>
    <row r="80" spans="1:38">
      <c r="A80">
        <v>1</v>
      </c>
      <c r="B80" t="s">
        <v>51</v>
      </c>
      <c r="C80" t="s">
        <v>3056</v>
      </c>
      <c r="D80" t="s">
        <v>3057</v>
      </c>
      <c r="E80" t="s">
        <v>2876</v>
      </c>
      <c r="F80" t="s">
        <v>3058</v>
      </c>
      <c r="G80" t="s">
        <v>3059</v>
      </c>
      <c r="H80" t="s">
        <v>2717</v>
      </c>
      <c r="I80" t="s">
        <v>57</v>
      </c>
      <c r="J80" t="s">
        <v>3060</v>
      </c>
      <c r="K80" t="s">
        <v>3061</v>
      </c>
      <c r="L80" t="s">
        <v>60</v>
      </c>
      <c r="M80" t="s">
        <v>60</v>
      </c>
      <c r="N80" t="s">
        <v>19</v>
      </c>
      <c r="P80" t="s">
        <v>61</v>
      </c>
      <c r="Q80" t="s">
        <v>62</v>
      </c>
      <c r="R80" t="s">
        <v>60</v>
      </c>
      <c r="S80" t="s">
        <v>60</v>
      </c>
      <c r="T80">
        <v>44068.685578703698</v>
      </c>
      <c r="U80">
        <v>44049</v>
      </c>
      <c r="V80">
        <v>44064</v>
      </c>
      <c r="W80">
        <v>44415</v>
      </c>
      <c r="X80" s="2">
        <v>153253.1</v>
      </c>
      <c r="Y80" t="s">
        <v>3062</v>
      </c>
      <c r="Z80" t="s">
        <v>3062</v>
      </c>
      <c r="AA80">
        <v>810</v>
      </c>
      <c r="AB80" t="s">
        <v>219</v>
      </c>
      <c r="AC80" t="s">
        <v>1088</v>
      </c>
      <c r="AD80" t="s">
        <v>91</v>
      </c>
      <c r="AE80" t="s">
        <v>1089</v>
      </c>
      <c r="AF80">
        <v>3396</v>
      </c>
      <c r="AG80" t="s">
        <v>2735</v>
      </c>
      <c r="AH80" t="s">
        <v>68</v>
      </c>
      <c r="AI80" t="s">
        <v>219</v>
      </c>
      <c r="AJ80">
        <v>812</v>
      </c>
      <c r="AK80" t="s">
        <v>68</v>
      </c>
      <c r="AL80" t="s">
        <v>70</v>
      </c>
    </row>
    <row r="81" spans="1:38">
      <c r="A81">
        <v>1</v>
      </c>
      <c r="B81" t="s">
        <v>51</v>
      </c>
      <c r="C81" t="s">
        <v>3063</v>
      </c>
      <c r="D81" t="s">
        <v>3064</v>
      </c>
      <c r="E81" t="s">
        <v>2716</v>
      </c>
      <c r="F81" t="s">
        <v>3065</v>
      </c>
      <c r="G81" t="s">
        <v>3066</v>
      </c>
      <c r="H81" t="s">
        <v>2717</v>
      </c>
      <c r="I81" t="s">
        <v>57</v>
      </c>
      <c r="J81" t="s">
        <v>3067</v>
      </c>
      <c r="K81" t="s">
        <v>3068</v>
      </c>
      <c r="L81" t="s">
        <v>60</v>
      </c>
      <c r="M81" t="s">
        <v>60</v>
      </c>
      <c r="N81" t="s">
        <v>19</v>
      </c>
      <c r="P81" t="s">
        <v>2720</v>
      </c>
      <c r="Q81" t="s">
        <v>62</v>
      </c>
      <c r="R81" t="s">
        <v>60</v>
      </c>
      <c r="S81" t="s">
        <v>60</v>
      </c>
      <c r="T81">
        <v>44111.6725925926</v>
      </c>
      <c r="U81">
        <v>44079</v>
      </c>
      <c r="V81">
        <v>44106</v>
      </c>
      <c r="W81">
        <v>45176</v>
      </c>
      <c r="X81" s="2">
        <v>495000</v>
      </c>
      <c r="Y81" t="s">
        <v>3069</v>
      </c>
      <c r="Z81" t="s">
        <v>3069</v>
      </c>
      <c r="AA81">
        <v>2008</v>
      </c>
      <c r="AB81" t="s">
        <v>79</v>
      </c>
      <c r="AC81" t="s">
        <v>1274</v>
      </c>
      <c r="AD81" t="s">
        <v>91</v>
      </c>
      <c r="AE81" t="s">
        <v>1275</v>
      </c>
      <c r="AF81">
        <v>35405</v>
      </c>
      <c r="AG81" t="s">
        <v>2713</v>
      </c>
      <c r="AH81" t="s">
        <v>68</v>
      </c>
      <c r="AI81" t="s">
        <v>79</v>
      </c>
      <c r="AJ81">
        <v>2008</v>
      </c>
      <c r="AK81" t="s">
        <v>68</v>
      </c>
      <c r="AL81" t="s">
        <v>70</v>
      </c>
    </row>
    <row r="82" spans="1:38">
      <c r="A82">
        <v>1</v>
      </c>
      <c r="B82" t="s">
        <v>51</v>
      </c>
      <c r="C82" t="s">
        <v>3070</v>
      </c>
      <c r="D82" t="s">
        <v>3071</v>
      </c>
      <c r="E82" t="s">
        <v>2716</v>
      </c>
      <c r="F82" t="s">
        <v>3072</v>
      </c>
      <c r="G82" t="s">
        <v>3073</v>
      </c>
      <c r="H82" t="s">
        <v>2717</v>
      </c>
      <c r="I82" t="s">
        <v>57</v>
      </c>
      <c r="J82" t="s">
        <v>3074</v>
      </c>
      <c r="K82" t="s">
        <v>3075</v>
      </c>
      <c r="L82" t="s">
        <v>60</v>
      </c>
      <c r="M82" t="s">
        <v>60</v>
      </c>
      <c r="N82" t="s">
        <v>19</v>
      </c>
      <c r="P82" t="s">
        <v>2720</v>
      </c>
      <c r="Q82" t="s">
        <v>62</v>
      </c>
      <c r="R82" t="s">
        <v>60</v>
      </c>
      <c r="S82" t="s">
        <v>60</v>
      </c>
      <c r="T82">
        <v>44176.6881712963</v>
      </c>
      <c r="U82">
        <v>44165</v>
      </c>
      <c r="V82">
        <v>44175</v>
      </c>
      <c r="W82">
        <v>44599</v>
      </c>
      <c r="X82" s="2">
        <v>493317</v>
      </c>
      <c r="Y82" t="s">
        <v>3076</v>
      </c>
      <c r="Z82" t="s">
        <v>3076</v>
      </c>
      <c r="AA82">
        <v>3150</v>
      </c>
      <c r="AB82" t="s">
        <v>64</v>
      </c>
      <c r="AC82" t="s">
        <v>1291</v>
      </c>
      <c r="AD82" t="s">
        <v>66</v>
      </c>
      <c r="AE82" t="s">
        <v>1292</v>
      </c>
      <c r="AF82">
        <v>1090</v>
      </c>
      <c r="AG82" t="s">
        <v>2735</v>
      </c>
      <c r="AH82" t="s">
        <v>68</v>
      </c>
      <c r="AI82" t="s">
        <v>64</v>
      </c>
      <c r="AJ82">
        <v>3175</v>
      </c>
      <c r="AK82" t="s">
        <v>68</v>
      </c>
      <c r="AL82" t="s">
        <v>70</v>
      </c>
    </row>
    <row r="83" spans="1:38">
      <c r="A83">
        <v>1</v>
      </c>
      <c r="B83" t="s">
        <v>51</v>
      </c>
      <c r="C83" t="s">
        <v>3077</v>
      </c>
      <c r="D83" t="s">
        <v>3078</v>
      </c>
      <c r="E83" t="s">
        <v>2716</v>
      </c>
      <c r="F83" t="s">
        <v>3079</v>
      </c>
      <c r="G83" t="s">
        <v>3080</v>
      </c>
      <c r="H83" t="s">
        <v>2717</v>
      </c>
      <c r="I83" t="s">
        <v>57</v>
      </c>
      <c r="J83" t="s">
        <v>3081</v>
      </c>
      <c r="K83" t="s">
        <v>3082</v>
      </c>
      <c r="L83" t="s">
        <v>60</v>
      </c>
      <c r="M83" t="s">
        <v>60</v>
      </c>
      <c r="N83" t="s">
        <v>19</v>
      </c>
      <c r="P83" t="s">
        <v>2720</v>
      </c>
      <c r="Q83" t="s">
        <v>62</v>
      </c>
      <c r="R83" t="s">
        <v>60</v>
      </c>
      <c r="S83" t="s">
        <v>60</v>
      </c>
      <c r="T83">
        <v>44126.689849536997</v>
      </c>
      <c r="U83">
        <v>44117</v>
      </c>
      <c r="V83">
        <v>44125</v>
      </c>
      <c r="W83">
        <v>45176</v>
      </c>
      <c r="X83" s="2">
        <v>450000</v>
      </c>
      <c r="Y83" t="s">
        <v>3083</v>
      </c>
      <c r="Z83" t="s">
        <v>3083</v>
      </c>
      <c r="AA83">
        <v>872</v>
      </c>
      <c r="AB83" t="s">
        <v>219</v>
      </c>
      <c r="AC83" t="s">
        <v>157</v>
      </c>
      <c r="AD83" t="s">
        <v>66</v>
      </c>
      <c r="AE83" t="s">
        <v>158</v>
      </c>
      <c r="AF83">
        <v>27561</v>
      </c>
      <c r="AG83" t="s">
        <v>2713</v>
      </c>
      <c r="AH83" t="s">
        <v>68</v>
      </c>
      <c r="AI83" t="s">
        <v>219</v>
      </c>
      <c r="AJ83">
        <v>872</v>
      </c>
      <c r="AK83" t="s">
        <v>68</v>
      </c>
      <c r="AL83" t="s">
        <v>70</v>
      </c>
    </row>
    <row r="84" spans="1:38">
      <c r="A84">
        <v>1</v>
      </c>
      <c r="B84" t="s">
        <v>51</v>
      </c>
      <c r="C84" t="s">
        <v>3084</v>
      </c>
      <c r="D84" t="s">
        <v>3085</v>
      </c>
      <c r="E84" t="s">
        <v>2716</v>
      </c>
      <c r="F84" t="s">
        <v>3086</v>
      </c>
      <c r="G84" t="s">
        <v>3087</v>
      </c>
      <c r="H84" t="s">
        <v>2717</v>
      </c>
      <c r="I84" t="s">
        <v>57</v>
      </c>
      <c r="J84" t="s">
        <v>3088</v>
      </c>
      <c r="K84" t="s">
        <v>3089</v>
      </c>
      <c r="L84" t="s">
        <v>60</v>
      </c>
      <c r="M84" t="s">
        <v>60</v>
      </c>
      <c r="N84" t="s">
        <v>19</v>
      </c>
      <c r="P84" t="s">
        <v>2720</v>
      </c>
      <c r="Q84" t="s">
        <v>62</v>
      </c>
      <c r="R84" t="s">
        <v>60</v>
      </c>
      <c r="S84" t="s">
        <v>60</v>
      </c>
      <c r="T84">
        <v>44167.670138888898</v>
      </c>
      <c r="U84">
        <v>44079</v>
      </c>
      <c r="V84">
        <v>44165</v>
      </c>
      <c r="W84">
        <v>45176</v>
      </c>
      <c r="X84" s="2">
        <v>373112.3</v>
      </c>
      <c r="Y84" t="s">
        <v>680</v>
      </c>
      <c r="Z84" t="s">
        <v>680</v>
      </c>
      <c r="AA84">
        <v>2025</v>
      </c>
      <c r="AB84" t="s">
        <v>79</v>
      </c>
      <c r="AC84" t="s">
        <v>504</v>
      </c>
      <c r="AD84" t="s">
        <v>66</v>
      </c>
      <c r="AE84" t="s">
        <v>505</v>
      </c>
      <c r="AF84">
        <v>2346</v>
      </c>
      <c r="AG84" t="s">
        <v>2713</v>
      </c>
      <c r="AH84" t="s">
        <v>68</v>
      </c>
      <c r="AI84" t="s">
        <v>79</v>
      </c>
      <c r="AJ84">
        <v>2025</v>
      </c>
      <c r="AK84" t="s">
        <v>68</v>
      </c>
      <c r="AL84" t="s">
        <v>70</v>
      </c>
    </row>
    <row r="85" spans="1:38">
      <c r="A85">
        <v>1</v>
      </c>
      <c r="B85" t="s">
        <v>51</v>
      </c>
      <c r="C85" t="s">
        <v>3090</v>
      </c>
      <c r="D85" t="s">
        <v>3091</v>
      </c>
      <c r="E85" t="s">
        <v>2716</v>
      </c>
      <c r="F85" t="s">
        <v>3092</v>
      </c>
      <c r="G85" t="s">
        <v>3093</v>
      </c>
      <c r="H85" t="s">
        <v>2717</v>
      </c>
      <c r="I85" t="s">
        <v>57</v>
      </c>
      <c r="J85" t="s">
        <v>3092</v>
      </c>
      <c r="K85" t="s">
        <v>3094</v>
      </c>
      <c r="L85" t="s">
        <v>60</v>
      </c>
      <c r="M85" t="s">
        <v>60</v>
      </c>
      <c r="N85" t="s">
        <v>19</v>
      </c>
      <c r="P85" t="s">
        <v>2720</v>
      </c>
      <c r="Q85" t="s">
        <v>62</v>
      </c>
      <c r="R85" t="s">
        <v>60</v>
      </c>
      <c r="S85" t="s">
        <v>60</v>
      </c>
      <c r="T85">
        <v>44173.660821759302</v>
      </c>
      <c r="U85">
        <v>44166</v>
      </c>
      <c r="V85">
        <v>44173</v>
      </c>
      <c r="W85">
        <v>44477</v>
      </c>
      <c r="X85" s="2">
        <v>72042.3</v>
      </c>
      <c r="Y85" t="s">
        <v>3095</v>
      </c>
      <c r="Z85" t="s">
        <v>3095</v>
      </c>
      <c r="AA85">
        <v>2759</v>
      </c>
      <c r="AB85" t="s">
        <v>79</v>
      </c>
      <c r="AC85" t="s">
        <v>3096</v>
      </c>
      <c r="AD85" t="s">
        <v>91</v>
      </c>
      <c r="AE85" t="s">
        <v>3097</v>
      </c>
      <c r="AF85">
        <v>11335</v>
      </c>
      <c r="AG85" t="s">
        <v>2713</v>
      </c>
      <c r="AH85" t="s">
        <v>68</v>
      </c>
      <c r="AI85" t="s">
        <v>79</v>
      </c>
      <c r="AJ85">
        <v>2759</v>
      </c>
      <c r="AK85" t="s">
        <v>68</v>
      </c>
      <c r="AL85" t="s">
        <v>70</v>
      </c>
    </row>
    <row r="86" spans="1:38">
      <c r="A86">
        <v>1</v>
      </c>
      <c r="B86" t="s">
        <v>51</v>
      </c>
      <c r="C86" t="s">
        <v>3098</v>
      </c>
      <c r="D86" t="s">
        <v>3099</v>
      </c>
      <c r="E86" t="s">
        <v>2716</v>
      </c>
      <c r="F86" t="s">
        <v>1855</v>
      </c>
      <c r="G86" t="s">
        <v>1856</v>
      </c>
      <c r="H86" t="s">
        <v>2717</v>
      </c>
      <c r="I86" t="s">
        <v>57</v>
      </c>
      <c r="J86" t="s">
        <v>3100</v>
      </c>
      <c r="K86" t="s">
        <v>3101</v>
      </c>
      <c r="L86" t="s">
        <v>60</v>
      </c>
      <c r="M86" t="s">
        <v>60</v>
      </c>
      <c r="N86" t="s">
        <v>19</v>
      </c>
      <c r="P86" t="s">
        <v>2720</v>
      </c>
      <c r="Q86" t="s">
        <v>62</v>
      </c>
      <c r="R86" t="s">
        <v>60</v>
      </c>
      <c r="S86" t="s">
        <v>60</v>
      </c>
      <c r="T86">
        <v>44181.669247685197</v>
      </c>
      <c r="U86">
        <v>44148</v>
      </c>
      <c r="V86">
        <v>44168</v>
      </c>
      <c r="W86">
        <v>45176</v>
      </c>
      <c r="X86" s="2">
        <v>495000</v>
      </c>
      <c r="Y86" t="s">
        <v>3102</v>
      </c>
      <c r="Z86" t="s">
        <v>3102</v>
      </c>
      <c r="AA86">
        <v>3161</v>
      </c>
      <c r="AB86" t="s">
        <v>64</v>
      </c>
      <c r="AC86" t="s">
        <v>131</v>
      </c>
      <c r="AD86" t="s">
        <v>91</v>
      </c>
      <c r="AE86" t="s">
        <v>132</v>
      </c>
      <c r="AF86">
        <v>12134</v>
      </c>
      <c r="AG86" t="s">
        <v>2713</v>
      </c>
      <c r="AH86" t="s">
        <v>68</v>
      </c>
      <c r="AI86" t="s">
        <v>64</v>
      </c>
      <c r="AJ86">
        <v>3161</v>
      </c>
      <c r="AK86" t="s">
        <v>68</v>
      </c>
      <c r="AL86" t="s">
        <v>70</v>
      </c>
    </row>
    <row r="87" spans="1:38">
      <c r="A87">
        <v>1</v>
      </c>
      <c r="B87" t="s">
        <v>51</v>
      </c>
      <c r="C87" t="s">
        <v>3103</v>
      </c>
      <c r="D87" t="s">
        <v>3104</v>
      </c>
      <c r="E87" t="s">
        <v>2716</v>
      </c>
      <c r="F87" t="s">
        <v>3105</v>
      </c>
      <c r="G87" t="s">
        <v>3106</v>
      </c>
      <c r="H87" t="s">
        <v>2717</v>
      </c>
      <c r="I87" t="s">
        <v>57</v>
      </c>
      <c r="J87" t="s">
        <v>3107</v>
      </c>
      <c r="K87" t="s">
        <v>3108</v>
      </c>
      <c r="L87" t="s">
        <v>60</v>
      </c>
      <c r="M87" t="s">
        <v>60</v>
      </c>
      <c r="N87" t="s">
        <v>19</v>
      </c>
      <c r="P87" t="s">
        <v>2720</v>
      </c>
      <c r="Q87" t="s">
        <v>62</v>
      </c>
      <c r="R87" t="s">
        <v>60</v>
      </c>
      <c r="S87" t="s">
        <v>60</v>
      </c>
      <c r="T87">
        <v>44176.688182870399</v>
      </c>
      <c r="U87">
        <v>44121</v>
      </c>
      <c r="V87">
        <v>44175</v>
      </c>
      <c r="W87">
        <v>45176</v>
      </c>
      <c r="X87" s="2">
        <v>401801.4</v>
      </c>
      <c r="Y87" t="s">
        <v>3109</v>
      </c>
      <c r="Z87" t="s">
        <v>3109</v>
      </c>
      <c r="AA87">
        <v>3796</v>
      </c>
      <c r="AB87" t="s">
        <v>64</v>
      </c>
      <c r="AC87" t="s">
        <v>1305</v>
      </c>
      <c r="AD87" t="s">
        <v>66</v>
      </c>
      <c r="AE87" t="s">
        <v>1306</v>
      </c>
      <c r="AF87">
        <v>9274</v>
      </c>
      <c r="AG87" t="s">
        <v>2713</v>
      </c>
      <c r="AH87" t="s">
        <v>68</v>
      </c>
      <c r="AI87" t="s">
        <v>64</v>
      </c>
      <c r="AJ87">
        <v>3796</v>
      </c>
      <c r="AK87" t="s">
        <v>68</v>
      </c>
      <c r="AL87" t="s">
        <v>70</v>
      </c>
    </row>
    <row r="88" spans="1:38">
      <c r="A88">
        <v>1</v>
      </c>
      <c r="B88" t="s">
        <v>51</v>
      </c>
      <c r="C88" t="s">
        <v>3110</v>
      </c>
      <c r="D88" t="s">
        <v>3111</v>
      </c>
      <c r="E88" t="s">
        <v>2716</v>
      </c>
      <c r="F88" t="s">
        <v>3112</v>
      </c>
      <c r="G88" t="s">
        <v>3113</v>
      </c>
      <c r="H88" t="s">
        <v>2717</v>
      </c>
      <c r="I88" t="s">
        <v>57</v>
      </c>
      <c r="J88" t="s">
        <v>3114</v>
      </c>
      <c r="K88" t="s">
        <v>3115</v>
      </c>
      <c r="L88" t="s">
        <v>60</v>
      </c>
      <c r="M88" t="s">
        <v>60</v>
      </c>
      <c r="N88" t="s">
        <v>19</v>
      </c>
      <c r="P88" t="s">
        <v>2720</v>
      </c>
      <c r="Q88" t="s">
        <v>62</v>
      </c>
      <c r="R88" t="s">
        <v>60</v>
      </c>
      <c r="S88" t="s">
        <v>60</v>
      </c>
      <c r="T88">
        <v>44146.677210648202</v>
      </c>
      <c r="U88">
        <v>44120</v>
      </c>
      <c r="V88">
        <v>44146</v>
      </c>
      <c r="W88">
        <v>45176</v>
      </c>
      <c r="X88" s="2">
        <v>919596.7</v>
      </c>
      <c r="Y88" t="s">
        <v>2712</v>
      </c>
      <c r="Z88" t="s">
        <v>2712</v>
      </c>
      <c r="AA88">
        <v>2029</v>
      </c>
      <c r="AB88" t="s">
        <v>79</v>
      </c>
      <c r="AC88" t="s">
        <v>504</v>
      </c>
      <c r="AD88" t="s">
        <v>66</v>
      </c>
      <c r="AE88" t="s">
        <v>505</v>
      </c>
      <c r="AF88">
        <v>2346</v>
      </c>
      <c r="AG88" t="s">
        <v>2735</v>
      </c>
      <c r="AH88" t="s">
        <v>68</v>
      </c>
      <c r="AI88" t="s">
        <v>79</v>
      </c>
      <c r="AJ88">
        <v>2076</v>
      </c>
      <c r="AK88" t="s">
        <v>68</v>
      </c>
      <c r="AL88" t="s">
        <v>70</v>
      </c>
    </row>
    <row r="89" spans="1:38">
      <c r="A89">
        <v>1</v>
      </c>
      <c r="B89" t="s">
        <v>51</v>
      </c>
      <c r="C89" t="s">
        <v>3116</v>
      </c>
      <c r="D89" t="s">
        <v>3117</v>
      </c>
      <c r="E89" t="s">
        <v>2716</v>
      </c>
      <c r="F89" t="s">
        <v>3118</v>
      </c>
      <c r="G89" t="s">
        <v>3119</v>
      </c>
      <c r="H89" t="s">
        <v>2717</v>
      </c>
      <c r="I89" t="s">
        <v>57</v>
      </c>
      <c r="J89" t="s">
        <v>3120</v>
      </c>
      <c r="K89" t="s">
        <v>3121</v>
      </c>
      <c r="L89" t="s">
        <v>60</v>
      </c>
      <c r="M89" t="s">
        <v>60</v>
      </c>
      <c r="N89" t="s">
        <v>19</v>
      </c>
      <c r="P89" t="s">
        <v>2720</v>
      </c>
      <c r="Q89" t="s">
        <v>62</v>
      </c>
      <c r="R89" t="s">
        <v>60</v>
      </c>
      <c r="S89" t="s">
        <v>60</v>
      </c>
      <c r="T89">
        <v>44166.674513888902</v>
      </c>
      <c r="U89">
        <v>44138</v>
      </c>
      <c r="V89">
        <v>44165</v>
      </c>
      <c r="W89">
        <v>44811</v>
      </c>
      <c r="X89" s="2">
        <v>302280</v>
      </c>
      <c r="Y89" t="s">
        <v>1250</v>
      </c>
      <c r="Z89" t="s">
        <v>1250</v>
      </c>
      <c r="AA89">
        <v>6107</v>
      </c>
      <c r="AB89" t="s">
        <v>139</v>
      </c>
      <c r="AC89" t="s">
        <v>940</v>
      </c>
      <c r="AD89" t="s">
        <v>66</v>
      </c>
      <c r="AE89" t="s">
        <v>941</v>
      </c>
      <c r="AF89">
        <v>4529</v>
      </c>
      <c r="AG89" t="s">
        <v>2713</v>
      </c>
      <c r="AH89" t="s">
        <v>68</v>
      </c>
      <c r="AI89" t="s">
        <v>139</v>
      </c>
      <c r="AJ89">
        <v>6107</v>
      </c>
      <c r="AK89" t="s">
        <v>68</v>
      </c>
      <c r="AL89" t="s">
        <v>70</v>
      </c>
    </row>
    <row r="90" spans="1:38">
      <c r="A90">
        <v>1</v>
      </c>
      <c r="B90" t="s">
        <v>51</v>
      </c>
      <c r="C90" t="s">
        <v>3122</v>
      </c>
      <c r="D90" t="s">
        <v>3123</v>
      </c>
      <c r="E90" t="s">
        <v>2716</v>
      </c>
      <c r="F90" t="s">
        <v>3124</v>
      </c>
      <c r="G90" t="s">
        <v>3125</v>
      </c>
      <c r="H90" t="s">
        <v>2717</v>
      </c>
      <c r="I90" t="s">
        <v>57</v>
      </c>
      <c r="J90" t="s">
        <v>3126</v>
      </c>
      <c r="K90" t="s">
        <v>3127</v>
      </c>
      <c r="L90" t="s">
        <v>60</v>
      </c>
      <c r="M90" t="s">
        <v>60</v>
      </c>
      <c r="N90" t="s">
        <v>19</v>
      </c>
      <c r="P90" t="s">
        <v>2720</v>
      </c>
      <c r="Q90" t="s">
        <v>62</v>
      </c>
      <c r="R90" t="s">
        <v>60</v>
      </c>
      <c r="S90" t="s">
        <v>60</v>
      </c>
      <c r="T90">
        <v>44110.686574074098</v>
      </c>
      <c r="U90">
        <v>44079</v>
      </c>
      <c r="V90">
        <v>44109</v>
      </c>
      <c r="W90">
        <v>44934</v>
      </c>
      <c r="X90" s="2">
        <v>940500</v>
      </c>
      <c r="Y90" t="s">
        <v>2841</v>
      </c>
      <c r="Z90" t="s">
        <v>2841</v>
      </c>
      <c r="AA90">
        <v>3047</v>
      </c>
      <c r="AB90" t="s">
        <v>64</v>
      </c>
      <c r="AC90" t="s">
        <v>1528</v>
      </c>
      <c r="AD90" t="s">
        <v>91</v>
      </c>
      <c r="AE90" t="s">
        <v>1529</v>
      </c>
      <c r="AF90">
        <v>32876</v>
      </c>
      <c r="AG90" t="s">
        <v>2713</v>
      </c>
      <c r="AH90" t="s">
        <v>68</v>
      </c>
      <c r="AI90" t="s">
        <v>64</v>
      </c>
      <c r="AJ90">
        <v>3047</v>
      </c>
      <c r="AK90" t="s">
        <v>68</v>
      </c>
      <c r="AL90" t="s">
        <v>70</v>
      </c>
    </row>
    <row r="91" spans="1:38">
      <c r="A91">
        <v>1</v>
      </c>
      <c r="B91" t="s">
        <v>51</v>
      </c>
      <c r="C91" t="s">
        <v>3128</v>
      </c>
      <c r="D91" t="s">
        <v>3129</v>
      </c>
      <c r="E91" t="s">
        <v>2716</v>
      </c>
      <c r="F91" t="s">
        <v>3130</v>
      </c>
      <c r="G91" t="s">
        <v>3131</v>
      </c>
      <c r="H91" t="s">
        <v>2717</v>
      </c>
      <c r="I91" t="s">
        <v>57</v>
      </c>
      <c r="J91" t="s">
        <v>3132</v>
      </c>
      <c r="K91" t="s">
        <v>3133</v>
      </c>
      <c r="L91" t="s">
        <v>60</v>
      </c>
      <c r="M91" t="s">
        <v>60</v>
      </c>
      <c r="N91" t="s">
        <v>19</v>
      </c>
      <c r="P91" t="s">
        <v>2720</v>
      </c>
      <c r="Q91" t="s">
        <v>62</v>
      </c>
      <c r="R91" t="s">
        <v>60</v>
      </c>
      <c r="S91" t="s">
        <v>60</v>
      </c>
      <c r="T91">
        <v>44169.665844907402</v>
      </c>
      <c r="U91">
        <v>44138</v>
      </c>
      <c r="V91">
        <v>44168</v>
      </c>
      <c r="W91">
        <v>44629</v>
      </c>
      <c r="X91" s="2">
        <v>223447</v>
      </c>
      <c r="Y91" t="s">
        <v>3134</v>
      </c>
      <c r="Z91" t="s">
        <v>3134</v>
      </c>
      <c r="AA91">
        <v>2192</v>
      </c>
      <c r="AB91" t="s">
        <v>79</v>
      </c>
      <c r="AC91" t="s">
        <v>1252</v>
      </c>
      <c r="AD91" t="s">
        <v>91</v>
      </c>
      <c r="AE91" t="s">
        <v>1253</v>
      </c>
      <c r="AF91">
        <v>16929</v>
      </c>
      <c r="AG91" t="s">
        <v>2713</v>
      </c>
      <c r="AH91" t="s">
        <v>68</v>
      </c>
      <c r="AI91" t="s">
        <v>79</v>
      </c>
      <c r="AJ91">
        <v>2192</v>
      </c>
      <c r="AK91" t="s">
        <v>68</v>
      </c>
      <c r="AL91" t="s">
        <v>70</v>
      </c>
    </row>
    <row r="92" spans="1:38">
      <c r="A92">
        <v>1</v>
      </c>
      <c r="B92" t="s">
        <v>51</v>
      </c>
      <c r="C92" t="s">
        <v>3135</v>
      </c>
      <c r="D92" t="s">
        <v>3136</v>
      </c>
      <c r="E92" t="s">
        <v>19</v>
      </c>
      <c r="F92" t="s">
        <v>3137</v>
      </c>
      <c r="G92" t="s">
        <v>3138</v>
      </c>
      <c r="H92" t="s">
        <v>1245</v>
      </c>
      <c r="I92" t="s">
        <v>57</v>
      </c>
      <c r="J92" t="s">
        <v>1246</v>
      </c>
      <c r="K92" t="s">
        <v>3139</v>
      </c>
      <c r="L92" t="s">
        <v>60</v>
      </c>
      <c r="M92" t="s">
        <v>60</v>
      </c>
      <c r="N92" t="s">
        <v>19</v>
      </c>
      <c r="P92" t="s">
        <v>1248</v>
      </c>
      <c r="Q92" t="s">
        <v>1249</v>
      </c>
      <c r="R92" t="s">
        <v>60</v>
      </c>
      <c r="S92" t="s">
        <v>60</v>
      </c>
      <c r="T92">
        <v>43845.656458333302</v>
      </c>
      <c r="U92">
        <v>43794</v>
      </c>
      <c r="V92">
        <v>43810</v>
      </c>
      <c r="W92">
        <v>44446</v>
      </c>
      <c r="X92" s="2">
        <v>714160.7</v>
      </c>
      <c r="Y92" t="s">
        <v>3140</v>
      </c>
      <c r="Z92" t="s">
        <v>3140</v>
      </c>
      <c r="AA92">
        <v>3015</v>
      </c>
      <c r="AB92" t="s">
        <v>64</v>
      </c>
      <c r="AC92" t="s">
        <v>468</v>
      </c>
      <c r="AD92" t="s">
        <v>91</v>
      </c>
      <c r="AE92" t="s">
        <v>469</v>
      </c>
      <c r="AF92">
        <v>29225</v>
      </c>
      <c r="AG92" t="s">
        <v>2713</v>
      </c>
      <c r="AH92" t="s">
        <v>68</v>
      </c>
      <c r="AI92" t="s">
        <v>64</v>
      </c>
      <c r="AJ92">
        <v>3015</v>
      </c>
      <c r="AK92" t="s">
        <v>68</v>
      </c>
      <c r="AL92" t="s">
        <v>70</v>
      </c>
    </row>
    <row r="93" spans="1:38">
      <c r="A93">
        <v>1</v>
      </c>
      <c r="B93" t="s">
        <v>51</v>
      </c>
      <c r="C93" t="s">
        <v>3141</v>
      </c>
      <c r="D93" t="s">
        <v>3142</v>
      </c>
      <c r="E93" t="s">
        <v>19</v>
      </c>
      <c r="F93" t="s">
        <v>3143</v>
      </c>
      <c r="G93" t="s">
        <v>3144</v>
      </c>
      <c r="H93" t="s">
        <v>1245</v>
      </c>
      <c r="I93" t="s">
        <v>57</v>
      </c>
      <c r="J93" t="s">
        <v>1246</v>
      </c>
      <c r="K93" t="s">
        <v>3145</v>
      </c>
      <c r="L93" t="s">
        <v>60</v>
      </c>
      <c r="M93" t="s">
        <v>60</v>
      </c>
      <c r="N93" t="s">
        <v>19</v>
      </c>
      <c r="P93" t="s">
        <v>1248</v>
      </c>
      <c r="Q93" t="s">
        <v>1249</v>
      </c>
      <c r="R93" t="s">
        <v>60</v>
      </c>
      <c r="S93" t="s">
        <v>60</v>
      </c>
      <c r="T93">
        <v>43845.656458333302</v>
      </c>
      <c r="U93">
        <v>43844</v>
      </c>
      <c r="V93">
        <v>43844</v>
      </c>
      <c r="W93">
        <v>44446</v>
      </c>
      <c r="X93" s="2">
        <v>66550</v>
      </c>
      <c r="Y93" t="s">
        <v>3146</v>
      </c>
      <c r="Z93" t="s">
        <v>3146</v>
      </c>
      <c r="AA93">
        <v>3175</v>
      </c>
      <c r="AB93" t="s">
        <v>64</v>
      </c>
      <c r="AC93" t="s">
        <v>512</v>
      </c>
      <c r="AD93" t="s">
        <v>91</v>
      </c>
      <c r="AE93" t="s">
        <v>513</v>
      </c>
      <c r="AF93">
        <v>26338</v>
      </c>
      <c r="AG93" t="s">
        <v>2713</v>
      </c>
      <c r="AH93" t="s">
        <v>68</v>
      </c>
      <c r="AI93" t="s">
        <v>64</v>
      </c>
      <c r="AJ93">
        <v>3175</v>
      </c>
      <c r="AK93" t="s">
        <v>68</v>
      </c>
      <c r="AL93" t="s">
        <v>70</v>
      </c>
    </row>
    <row r="94" spans="1:38">
      <c r="A94">
        <v>1</v>
      </c>
      <c r="B94" t="s">
        <v>51</v>
      </c>
      <c r="C94" t="s">
        <v>3147</v>
      </c>
      <c r="D94" t="s">
        <v>3148</v>
      </c>
      <c r="E94" t="s">
        <v>2716</v>
      </c>
      <c r="F94" t="s">
        <v>1227</v>
      </c>
      <c r="G94" t="s">
        <v>1228</v>
      </c>
      <c r="H94" t="s">
        <v>2717</v>
      </c>
      <c r="I94" t="s">
        <v>57</v>
      </c>
      <c r="J94" t="s">
        <v>3149</v>
      </c>
      <c r="K94" t="s">
        <v>3150</v>
      </c>
      <c r="L94" t="s">
        <v>60</v>
      </c>
      <c r="M94" t="s">
        <v>60</v>
      </c>
      <c r="N94" t="s">
        <v>19</v>
      </c>
      <c r="P94" t="s">
        <v>2720</v>
      </c>
      <c r="Q94" t="s">
        <v>62</v>
      </c>
      <c r="R94" t="s">
        <v>60</v>
      </c>
      <c r="S94" t="s">
        <v>60</v>
      </c>
      <c r="T94">
        <v>44161.673159722202</v>
      </c>
      <c r="U94">
        <v>44122</v>
      </c>
      <c r="V94">
        <v>44159</v>
      </c>
      <c r="W94">
        <v>44811</v>
      </c>
      <c r="X94" s="2">
        <v>267750</v>
      </c>
      <c r="Y94" t="s">
        <v>1230</v>
      </c>
      <c r="Z94" t="s">
        <v>1230</v>
      </c>
      <c r="AA94">
        <v>2148</v>
      </c>
      <c r="AB94" t="s">
        <v>79</v>
      </c>
      <c r="AC94" t="s">
        <v>2808</v>
      </c>
      <c r="AD94" t="s">
        <v>91</v>
      </c>
      <c r="AE94" t="s">
        <v>2809</v>
      </c>
      <c r="AF94">
        <v>22516</v>
      </c>
      <c r="AG94" t="s">
        <v>2735</v>
      </c>
      <c r="AH94" t="s">
        <v>68</v>
      </c>
      <c r="AI94" t="s">
        <v>79</v>
      </c>
      <c r="AJ94">
        <v>2770</v>
      </c>
      <c r="AK94" t="s">
        <v>68</v>
      </c>
      <c r="AL94" t="s">
        <v>70</v>
      </c>
    </row>
    <row r="95" spans="1:38">
      <c r="A95">
        <v>1</v>
      </c>
      <c r="B95" t="s">
        <v>51</v>
      </c>
      <c r="C95" t="s">
        <v>3151</v>
      </c>
      <c r="D95" t="s">
        <v>3152</v>
      </c>
      <c r="E95" t="s">
        <v>2716</v>
      </c>
      <c r="F95" t="s">
        <v>3153</v>
      </c>
      <c r="G95" t="s">
        <v>3154</v>
      </c>
      <c r="H95" t="s">
        <v>2717</v>
      </c>
      <c r="I95" t="s">
        <v>57</v>
      </c>
      <c r="J95" t="s">
        <v>3155</v>
      </c>
      <c r="K95" t="s">
        <v>3156</v>
      </c>
      <c r="L95" t="s">
        <v>60</v>
      </c>
      <c r="M95" t="s">
        <v>60</v>
      </c>
      <c r="N95" t="s">
        <v>19</v>
      </c>
      <c r="P95" t="s">
        <v>2720</v>
      </c>
      <c r="Q95" t="s">
        <v>62</v>
      </c>
      <c r="R95" t="s">
        <v>60</v>
      </c>
      <c r="S95" t="s">
        <v>60</v>
      </c>
      <c r="T95">
        <v>44127.748935185198</v>
      </c>
      <c r="U95">
        <v>44120</v>
      </c>
      <c r="V95">
        <v>44126</v>
      </c>
      <c r="W95">
        <v>44446</v>
      </c>
      <c r="X95" s="2">
        <v>50890.400000000001</v>
      </c>
      <c r="Y95" t="s">
        <v>3157</v>
      </c>
      <c r="Z95" t="s">
        <v>3157</v>
      </c>
      <c r="AA95">
        <v>3175</v>
      </c>
      <c r="AB95" t="s">
        <v>64</v>
      </c>
      <c r="AC95" t="s">
        <v>512</v>
      </c>
      <c r="AD95" t="s">
        <v>91</v>
      </c>
      <c r="AE95" t="s">
        <v>513</v>
      </c>
      <c r="AF95">
        <v>26338</v>
      </c>
      <c r="AG95" t="s">
        <v>2713</v>
      </c>
      <c r="AH95" t="s">
        <v>68</v>
      </c>
      <c r="AI95" t="s">
        <v>64</v>
      </c>
      <c r="AJ95">
        <v>3175</v>
      </c>
      <c r="AK95" t="s">
        <v>68</v>
      </c>
      <c r="AL95" t="s">
        <v>70</v>
      </c>
    </row>
    <row r="96" spans="1:38">
      <c r="A96">
        <v>1</v>
      </c>
      <c r="B96" t="s">
        <v>51</v>
      </c>
      <c r="C96" t="s">
        <v>3158</v>
      </c>
      <c r="D96" t="s">
        <v>3159</v>
      </c>
      <c r="E96" t="s">
        <v>19</v>
      </c>
      <c r="F96" t="s">
        <v>3160</v>
      </c>
      <c r="G96" t="s">
        <v>3161</v>
      </c>
      <c r="H96" t="s">
        <v>1245</v>
      </c>
      <c r="I96" t="s">
        <v>57</v>
      </c>
      <c r="J96" t="s">
        <v>1246</v>
      </c>
      <c r="K96" t="s">
        <v>3162</v>
      </c>
      <c r="L96" t="s">
        <v>60</v>
      </c>
      <c r="M96" t="s">
        <v>60</v>
      </c>
      <c r="N96" t="s">
        <v>19</v>
      </c>
      <c r="P96" t="s">
        <v>1248</v>
      </c>
      <c r="Q96" t="s">
        <v>1249</v>
      </c>
      <c r="R96" t="s">
        <v>60</v>
      </c>
      <c r="S96" t="s">
        <v>60</v>
      </c>
      <c r="T96">
        <v>43865.683136574102</v>
      </c>
      <c r="U96">
        <v>43861</v>
      </c>
      <c r="V96">
        <v>43861</v>
      </c>
      <c r="W96">
        <v>44446</v>
      </c>
      <c r="X96" s="2">
        <v>66000</v>
      </c>
      <c r="Y96" t="s">
        <v>3163</v>
      </c>
      <c r="Z96" t="s">
        <v>3163</v>
      </c>
      <c r="AA96">
        <v>4207</v>
      </c>
      <c r="AB96" t="s">
        <v>99</v>
      </c>
      <c r="AC96" t="s">
        <v>590</v>
      </c>
      <c r="AD96" t="s">
        <v>101</v>
      </c>
      <c r="AE96" t="s">
        <v>591</v>
      </c>
      <c r="AF96">
        <v>27562</v>
      </c>
      <c r="AG96" t="s">
        <v>2713</v>
      </c>
      <c r="AH96" t="s">
        <v>68</v>
      </c>
      <c r="AI96" t="s">
        <v>99</v>
      </c>
      <c r="AJ96">
        <v>4207</v>
      </c>
      <c r="AK96" t="s">
        <v>68</v>
      </c>
      <c r="AL96" t="s">
        <v>70</v>
      </c>
    </row>
    <row r="97" spans="1:38">
      <c r="A97">
        <v>1</v>
      </c>
      <c r="B97" t="s">
        <v>51</v>
      </c>
      <c r="C97" t="s">
        <v>3164</v>
      </c>
      <c r="D97" t="s">
        <v>3165</v>
      </c>
      <c r="E97" t="s">
        <v>19</v>
      </c>
      <c r="F97" t="s">
        <v>3166</v>
      </c>
      <c r="G97" t="s">
        <v>3167</v>
      </c>
      <c r="H97" t="s">
        <v>1245</v>
      </c>
      <c r="I97" t="s">
        <v>57</v>
      </c>
      <c r="J97" t="s">
        <v>2782</v>
      </c>
      <c r="K97" t="s">
        <v>3168</v>
      </c>
      <c r="L97" t="s">
        <v>60</v>
      </c>
      <c r="M97" t="s">
        <v>60</v>
      </c>
      <c r="N97" t="s">
        <v>19</v>
      </c>
      <c r="P97" t="s">
        <v>1248</v>
      </c>
      <c r="Q97" t="s">
        <v>1249</v>
      </c>
      <c r="R97" t="s">
        <v>60</v>
      </c>
      <c r="S97" t="s">
        <v>60</v>
      </c>
      <c r="T97">
        <v>43885.652187500003</v>
      </c>
      <c r="U97">
        <v>43875</v>
      </c>
      <c r="V97">
        <v>43885</v>
      </c>
      <c r="W97">
        <v>44811</v>
      </c>
      <c r="X97" s="2">
        <v>482028.79999999999</v>
      </c>
      <c r="Y97" t="s">
        <v>1342</v>
      </c>
      <c r="Z97" t="s">
        <v>1342</v>
      </c>
      <c r="AA97">
        <v>2075</v>
      </c>
      <c r="AB97" t="s">
        <v>79</v>
      </c>
      <c r="AC97" t="s">
        <v>673</v>
      </c>
      <c r="AD97" t="s">
        <v>66</v>
      </c>
      <c r="AE97" t="s">
        <v>674</v>
      </c>
      <c r="AF97">
        <v>31851</v>
      </c>
      <c r="AG97" t="s">
        <v>2713</v>
      </c>
      <c r="AH97" t="s">
        <v>68</v>
      </c>
      <c r="AI97" t="s">
        <v>79</v>
      </c>
      <c r="AJ97">
        <v>2075</v>
      </c>
      <c r="AK97" t="s">
        <v>68</v>
      </c>
      <c r="AL97" t="s">
        <v>70</v>
      </c>
    </row>
    <row r="98" spans="1:38">
      <c r="A98">
        <v>1</v>
      </c>
      <c r="B98" t="s">
        <v>51</v>
      </c>
      <c r="C98" t="s">
        <v>3169</v>
      </c>
      <c r="D98" t="s">
        <v>3170</v>
      </c>
      <c r="E98" t="s">
        <v>19</v>
      </c>
      <c r="F98" t="s">
        <v>3171</v>
      </c>
      <c r="G98" t="s">
        <v>3172</v>
      </c>
      <c r="H98" t="s">
        <v>1245</v>
      </c>
      <c r="I98" t="s">
        <v>57</v>
      </c>
      <c r="J98" t="s">
        <v>1259</v>
      </c>
      <c r="K98" t="s">
        <v>3173</v>
      </c>
      <c r="L98" t="s">
        <v>60</v>
      </c>
      <c r="M98" t="s">
        <v>60</v>
      </c>
      <c r="N98" t="s">
        <v>19</v>
      </c>
      <c r="P98" t="s">
        <v>1248</v>
      </c>
      <c r="Q98" t="s">
        <v>1249</v>
      </c>
      <c r="R98" t="s">
        <v>60</v>
      </c>
      <c r="S98" t="s">
        <v>60</v>
      </c>
      <c r="T98">
        <v>43895.6569212963</v>
      </c>
      <c r="U98">
        <v>43887</v>
      </c>
      <c r="V98">
        <v>43894</v>
      </c>
      <c r="W98">
        <v>44811</v>
      </c>
      <c r="X98" s="2">
        <v>193049</v>
      </c>
      <c r="Y98" t="s">
        <v>3174</v>
      </c>
      <c r="Z98" t="s">
        <v>3174</v>
      </c>
      <c r="AA98">
        <v>4812</v>
      </c>
      <c r="AB98" t="s">
        <v>99</v>
      </c>
      <c r="AC98" t="s">
        <v>893</v>
      </c>
      <c r="AD98" t="s">
        <v>101</v>
      </c>
      <c r="AE98" t="s">
        <v>894</v>
      </c>
      <c r="AF98">
        <v>15365</v>
      </c>
      <c r="AG98" t="s">
        <v>2713</v>
      </c>
      <c r="AH98" t="s">
        <v>68</v>
      </c>
      <c r="AI98" t="s">
        <v>99</v>
      </c>
      <c r="AJ98">
        <v>4812</v>
      </c>
      <c r="AK98" t="s">
        <v>68</v>
      </c>
      <c r="AL98" t="s">
        <v>70</v>
      </c>
    </row>
    <row r="99" spans="1:38">
      <c r="A99">
        <v>1</v>
      </c>
      <c r="B99" t="s">
        <v>51</v>
      </c>
      <c r="C99" t="s">
        <v>3175</v>
      </c>
      <c r="D99" t="s">
        <v>3176</v>
      </c>
      <c r="E99" t="s">
        <v>2716</v>
      </c>
      <c r="F99" t="s">
        <v>3177</v>
      </c>
      <c r="G99" t="s">
        <v>3178</v>
      </c>
      <c r="H99" t="s">
        <v>2717</v>
      </c>
      <c r="I99" t="s">
        <v>57</v>
      </c>
      <c r="J99" t="s">
        <v>3179</v>
      </c>
      <c r="K99" t="s">
        <v>3180</v>
      </c>
      <c r="L99" t="s">
        <v>60</v>
      </c>
      <c r="M99" t="s">
        <v>60</v>
      </c>
      <c r="N99" t="s">
        <v>19</v>
      </c>
      <c r="P99" t="s">
        <v>2720</v>
      </c>
      <c r="Q99" t="s">
        <v>62</v>
      </c>
      <c r="R99" t="s">
        <v>60</v>
      </c>
      <c r="S99" t="s">
        <v>60</v>
      </c>
      <c r="T99">
        <v>44137.652071759301</v>
      </c>
      <c r="U99">
        <v>44116</v>
      </c>
      <c r="V99">
        <v>44134</v>
      </c>
      <c r="W99">
        <v>45176</v>
      </c>
      <c r="X99" s="2">
        <v>855000</v>
      </c>
      <c r="Y99" t="s">
        <v>824</v>
      </c>
      <c r="Z99" t="s">
        <v>824</v>
      </c>
      <c r="AA99">
        <v>7000</v>
      </c>
      <c r="AB99" t="s">
        <v>826</v>
      </c>
      <c r="AC99" t="s">
        <v>3181</v>
      </c>
      <c r="AD99" t="s">
        <v>2619</v>
      </c>
      <c r="AE99" t="s">
        <v>3182</v>
      </c>
      <c r="AF99">
        <v>29845</v>
      </c>
      <c r="AG99" t="s">
        <v>2713</v>
      </c>
      <c r="AH99" t="s">
        <v>68</v>
      </c>
      <c r="AI99" t="s">
        <v>826</v>
      </c>
      <c r="AJ99">
        <v>7000</v>
      </c>
      <c r="AK99" t="s">
        <v>68</v>
      </c>
      <c r="AL99" t="s">
        <v>70</v>
      </c>
    </row>
    <row r="100" spans="1:38">
      <c r="A100">
        <v>1</v>
      </c>
      <c r="B100" t="s">
        <v>51</v>
      </c>
      <c r="C100" t="s">
        <v>3183</v>
      </c>
      <c r="D100" t="s">
        <v>3184</v>
      </c>
      <c r="E100" t="s">
        <v>2716</v>
      </c>
      <c r="F100" t="s">
        <v>3185</v>
      </c>
      <c r="G100" t="s">
        <v>3186</v>
      </c>
      <c r="H100" t="s">
        <v>2717</v>
      </c>
      <c r="I100" t="s">
        <v>57</v>
      </c>
      <c r="J100" t="s">
        <v>3187</v>
      </c>
      <c r="K100" t="s">
        <v>3188</v>
      </c>
      <c r="L100" t="s">
        <v>60</v>
      </c>
      <c r="M100" t="s">
        <v>60</v>
      </c>
      <c r="N100" t="s">
        <v>19</v>
      </c>
      <c r="P100" t="s">
        <v>2720</v>
      </c>
      <c r="Q100" t="s">
        <v>62</v>
      </c>
      <c r="R100" t="s">
        <v>60</v>
      </c>
      <c r="S100" t="s">
        <v>60</v>
      </c>
      <c r="T100">
        <v>44176.688194444403</v>
      </c>
      <c r="U100">
        <v>44163</v>
      </c>
      <c r="V100">
        <v>44175</v>
      </c>
      <c r="W100">
        <v>44629</v>
      </c>
      <c r="X100" s="2">
        <v>130207</v>
      </c>
      <c r="Y100" t="s">
        <v>3189</v>
      </c>
      <c r="Z100" t="s">
        <v>3189</v>
      </c>
      <c r="AA100">
        <v>6155</v>
      </c>
      <c r="AB100" t="s">
        <v>139</v>
      </c>
      <c r="AC100" t="s">
        <v>554</v>
      </c>
      <c r="AD100" t="s">
        <v>66</v>
      </c>
      <c r="AE100" t="s">
        <v>555</v>
      </c>
      <c r="AF100">
        <v>19131</v>
      </c>
      <c r="AG100" t="s">
        <v>2735</v>
      </c>
      <c r="AH100" t="s">
        <v>68</v>
      </c>
      <c r="AI100" t="s">
        <v>139</v>
      </c>
      <c r="AJ100">
        <v>6110</v>
      </c>
      <c r="AK100" t="s">
        <v>68</v>
      </c>
      <c r="AL100" t="s">
        <v>70</v>
      </c>
    </row>
    <row r="101" spans="1:38">
      <c r="A101">
        <v>1</v>
      </c>
      <c r="B101" t="s">
        <v>51</v>
      </c>
      <c r="C101" t="s">
        <v>3190</v>
      </c>
      <c r="D101" t="s">
        <v>3191</v>
      </c>
      <c r="E101" t="s">
        <v>2716</v>
      </c>
      <c r="F101" t="s">
        <v>3192</v>
      </c>
      <c r="G101" t="s">
        <v>3193</v>
      </c>
      <c r="H101" t="s">
        <v>2717</v>
      </c>
      <c r="I101" t="s">
        <v>57</v>
      </c>
      <c r="J101" t="s">
        <v>3194</v>
      </c>
      <c r="K101" t="s">
        <v>3195</v>
      </c>
      <c r="L101" t="s">
        <v>60</v>
      </c>
      <c r="M101" t="s">
        <v>60</v>
      </c>
      <c r="N101" t="s">
        <v>19</v>
      </c>
      <c r="P101" t="s">
        <v>2720</v>
      </c>
      <c r="Q101" t="s">
        <v>62</v>
      </c>
      <c r="R101" t="s">
        <v>60</v>
      </c>
      <c r="S101" t="s">
        <v>60</v>
      </c>
      <c r="T101">
        <v>44176.688194444403</v>
      </c>
      <c r="U101">
        <v>44172</v>
      </c>
      <c r="V101">
        <v>44175</v>
      </c>
      <c r="W101">
        <v>45176</v>
      </c>
      <c r="X101" s="2">
        <v>495000</v>
      </c>
      <c r="Y101" t="s">
        <v>3196</v>
      </c>
      <c r="Z101" t="s">
        <v>3196</v>
      </c>
      <c r="AA101">
        <v>3165</v>
      </c>
      <c r="AB101" t="s">
        <v>64</v>
      </c>
      <c r="AC101" t="s">
        <v>3197</v>
      </c>
      <c r="AD101" t="s">
        <v>91</v>
      </c>
      <c r="AE101" t="s">
        <v>3198</v>
      </c>
      <c r="AF101">
        <v>11326</v>
      </c>
      <c r="AG101" t="s">
        <v>2713</v>
      </c>
      <c r="AH101" t="s">
        <v>68</v>
      </c>
      <c r="AI101" t="s">
        <v>64</v>
      </c>
      <c r="AJ101">
        <v>3165</v>
      </c>
      <c r="AK101" t="s">
        <v>68</v>
      </c>
      <c r="AL101" t="s">
        <v>70</v>
      </c>
    </row>
    <row r="102" spans="1:38">
      <c r="A102">
        <v>1</v>
      </c>
      <c r="B102" t="s">
        <v>51</v>
      </c>
      <c r="C102" t="s">
        <v>3199</v>
      </c>
      <c r="D102" t="s">
        <v>3200</v>
      </c>
      <c r="E102" t="s">
        <v>2716</v>
      </c>
      <c r="F102" t="s">
        <v>3201</v>
      </c>
      <c r="G102" t="s">
        <v>3202</v>
      </c>
      <c r="H102" t="s">
        <v>2717</v>
      </c>
      <c r="I102" t="s">
        <v>57</v>
      </c>
      <c r="J102" t="s">
        <v>3203</v>
      </c>
      <c r="K102" t="s">
        <v>3204</v>
      </c>
      <c r="L102" t="s">
        <v>60</v>
      </c>
      <c r="M102" t="s">
        <v>60</v>
      </c>
      <c r="N102" t="s">
        <v>19</v>
      </c>
      <c r="P102" t="s">
        <v>2720</v>
      </c>
      <c r="Q102" t="s">
        <v>62</v>
      </c>
      <c r="R102" t="s">
        <v>60</v>
      </c>
      <c r="S102" t="s">
        <v>60</v>
      </c>
      <c r="T102">
        <v>44187.713090277801</v>
      </c>
      <c r="U102">
        <v>44164</v>
      </c>
      <c r="V102">
        <v>44187</v>
      </c>
      <c r="W102">
        <v>44507</v>
      </c>
      <c r="X102" s="2">
        <v>30146.6</v>
      </c>
      <c r="Y102" t="s">
        <v>3205</v>
      </c>
      <c r="Z102" t="s">
        <v>3205</v>
      </c>
      <c r="AA102">
        <v>4110</v>
      </c>
      <c r="AB102" t="s">
        <v>99</v>
      </c>
      <c r="AC102" t="s">
        <v>1729</v>
      </c>
      <c r="AD102" t="s">
        <v>91</v>
      </c>
      <c r="AE102" t="s">
        <v>1730</v>
      </c>
      <c r="AF102">
        <v>3448</v>
      </c>
      <c r="AG102" t="s">
        <v>2735</v>
      </c>
      <c r="AH102" t="s">
        <v>68</v>
      </c>
      <c r="AI102" t="s">
        <v>99</v>
      </c>
      <c r="AJ102">
        <v>4105</v>
      </c>
      <c r="AK102" t="s">
        <v>68</v>
      </c>
      <c r="AL102" t="s">
        <v>70</v>
      </c>
    </row>
    <row r="103" spans="1:38">
      <c r="A103">
        <v>1</v>
      </c>
      <c r="B103" t="s">
        <v>51</v>
      </c>
      <c r="C103" t="s">
        <v>3206</v>
      </c>
      <c r="D103" t="s">
        <v>3207</v>
      </c>
      <c r="E103" t="s">
        <v>2876</v>
      </c>
      <c r="F103" t="s">
        <v>3208</v>
      </c>
      <c r="G103" t="s">
        <v>3209</v>
      </c>
      <c r="H103" t="s">
        <v>2717</v>
      </c>
      <c r="I103" t="s">
        <v>57</v>
      </c>
      <c r="J103" t="s">
        <v>3210</v>
      </c>
      <c r="K103" t="s">
        <v>3211</v>
      </c>
      <c r="L103" t="s">
        <v>60</v>
      </c>
      <c r="M103" t="s">
        <v>60</v>
      </c>
      <c r="N103" t="s">
        <v>19</v>
      </c>
      <c r="P103" t="s">
        <v>61</v>
      </c>
      <c r="Q103" t="s">
        <v>62</v>
      </c>
      <c r="R103" t="s">
        <v>60</v>
      </c>
      <c r="S103" t="s">
        <v>60</v>
      </c>
      <c r="T103">
        <v>44084.688483796301</v>
      </c>
      <c r="U103">
        <v>44077</v>
      </c>
      <c r="V103">
        <v>44084</v>
      </c>
      <c r="W103">
        <v>44356</v>
      </c>
      <c r="X103" s="2">
        <v>48235</v>
      </c>
      <c r="Y103" t="s">
        <v>3212</v>
      </c>
      <c r="Z103" t="s">
        <v>3212</v>
      </c>
      <c r="AA103">
        <v>820</v>
      </c>
      <c r="AB103" t="s">
        <v>219</v>
      </c>
      <c r="AC103" t="s">
        <v>220</v>
      </c>
      <c r="AD103" t="s">
        <v>91</v>
      </c>
      <c r="AE103" t="s">
        <v>221</v>
      </c>
      <c r="AF103">
        <v>5292</v>
      </c>
      <c r="AG103" t="s">
        <v>2713</v>
      </c>
      <c r="AH103" t="s">
        <v>68</v>
      </c>
      <c r="AI103" t="s">
        <v>219</v>
      </c>
      <c r="AJ103">
        <v>820</v>
      </c>
      <c r="AK103" t="s">
        <v>68</v>
      </c>
      <c r="AL103" t="s">
        <v>70</v>
      </c>
    </row>
    <row r="104" spans="1:38">
      <c r="A104">
        <v>1</v>
      </c>
      <c r="B104" t="s">
        <v>51</v>
      </c>
      <c r="C104" t="s">
        <v>3213</v>
      </c>
      <c r="D104" t="s">
        <v>3214</v>
      </c>
      <c r="E104" t="s">
        <v>2716</v>
      </c>
      <c r="F104" t="s">
        <v>3215</v>
      </c>
      <c r="G104" t="s">
        <v>3216</v>
      </c>
      <c r="H104" t="s">
        <v>2717</v>
      </c>
      <c r="I104" t="s">
        <v>57</v>
      </c>
      <c r="J104" t="s">
        <v>3217</v>
      </c>
      <c r="K104" t="s">
        <v>3218</v>
      </c>
      <c r="L104" t="s">
        <v>60</v>
      </c>
      <c r="M104" t="s">
        <v>60</v>
      </c>
      <c r="N104" t="s">
        <v>19</v>
      </c>
      <c r="P104" t="s">
        <v>2720</v>
      </c>
      <c r="Q104" t="s">
        <v>62</v>
      </c>
      <c r="R104" t="s">
        <v>60</v>
      </c>
      <c r="S104" t="s">
        <v>60</v>
      </c>
      <c r="T104">
        <v>44181.669259259303</v>
      </c>
      <c r="U104">
        <v>44159</v>
      </c>
      <c r="V104">
        <v>44180</v>
      </c>
      <c r="W104">
        <v>45176</v>
      </c>
      <c r="X104" s="2">
        <v>495000</v>
      </c>
      <c r="Y104" t="s">
        <v>3219</v>
      </c>
      <c r="Z104" t="s">
        <v>3219</v>
      </c>
      <c r="AA104">
        <v>4117</v>
      </c>
      <c r="AB104" t="s">
        <v>99</v>
      </c>
      <c r="AC104" t="s">
        <v>117</v>
      </c>
      <c r="AD104" t="s">
        <v>91</v>
      </c>
      <c r="AE104" t="s">
        <v>118</v>
      </c>
      <c r="AF104">
        <v>10922</v>
      </c>
      <c r="AG104" t="s">
        <v>2713</v>
      </c>
      <c r="AH104" t="s">
        <v>68</v>
      </c>
      <c r="AI104" t="s">
        <v>99</v>
      </c>
      <c r="AJ104">
        <v>4117</v>
      </c>
      <c r="AK104" t="s">
        <v>68</v>
      </c>
      <c r="AL104" t="s">
        <v>70</v>
      </c>
    </row>
    <row r="105" spans="1:38">
      <c r="A105">
        <v>1</v>
      </c>
      <c r="B105" t="s">
        <v>51</v>
      </c>
      <c r="C105" t="s">
        <v>3220</v>
      </c>
      <c r="D105" t="s">
        <v>3221</v>
      </c>
      <c r="E105" t="s">
        <v>19</v>
      </c>
      <c r="F105" t="s">
        <v>3222</v>
      </c>
      <c r="G105" t="s">
        <v>3223</v>
      </c>
      <c r="H105" t="s">
        <v>1245</v>
      </c>
      <c r="I105" t="s">
        <v>57</v>
      </c>
      <c r="J105" t="s">
        <v>2782</v>
      </c>
      <c r="K105" t="s">
        <v>3224</v>
      </c>
      <c r="L105" t="s">
        <v>60</v>
      </c>
      <c r="M105" t="s">
        <v>60</v>
      </c>
      <c r="N105" t="s">
        <v>19</v>
      </c>
      <c r="P105" t="s">
        <v>1248</v>
      </c>
      <c r="Q105" t="s">
        <v>1249</v>
      </c>
      <c r="R105" t="s">
        <v>60</v>
      </c>
      <c r="S105" t="s">
        <v>60</v>
      </c>
      <c r="T105">
        <v>43970.690891203703</v>
      </c>
      <c r="U105">
        <v>43958</v>
      </c>
      <c r="V105">
        <v>43969</v>
      </c>
      <c r="W105">
        <v>44811</v>
      </c>
      <c r="X105" s="2">
        <v>248897</v>
      </c>
      <c r="Y105" t="s">
        <v>3225</v>
      </c>
      <c r="Z105" t="s">
        <v>3225</v>
      </c>
      <c r="AA105">
        <v>4213</v>
      </c>
      <c r="AB105" t="s">
        <v>99</v>
      </c>
      <c r="AC105" t="s">
        <v>735</v>
      </c>
      <c r="AD105" t="s">
        <v>101</v>
      </c>
      <c r="AE105" t="s">
        <v>736</v>
      </c>
      <c r="AF105">
        <v>22569</v>
      </c>
      <c r="AG105" t="s">
        <v>2713</v>
      </c>
      <c r="AH105" t="s">
        <v>68</v>
      </c>
      <c r="AI105" t="s">
        <v>99</v>
      </c>
      <c r="AJ105">
        <v>4213</v>
      </c>
      <c r="AK105" t="s">
        <v>68</v>
      </c>
      <c r="AL105" t="s">
        <v>70</v>
      </c>
    </row>
    <row r="106" spans="1:38">
      <c r="A106">
        <v>1</v>
      </c>
      <c r="B106" t="s">
        <v>51</v>
      </c>
      <c r="C106" t="s">
        <v>3226</v>
      </c>
      <c r="D106" t="s">
        <v>3227</v>
      </c>
      <c r="E106" t="s">
        <v>2716</v>
      </c>
      <c r="F106" t="s">
        <v>3228</v>
      </c>
      <c r="G106" t="s">
        <v>3229</v>
      </c>
      <c r="H106" t="s">
        <v>2717</v>
      </c>
      <c r="I106" t="s">
        <v>57</v>
      </c>
      <c r="J106" t="s">
        <v>3228</v>
      </c>
      <c r="K106" t="s">
        <v>3230</v>
      </c>
      <c r="L106" t="s">
        <v>60</v>
      </c>
      <c r="M106" t="s">
        <v>60</v>
      </c>
      <c r="N106" t="s">
        <v>19</v>
      </c>
      <c r="P106" t="s">
        <v>2720</v>
      </c>
      <c r="Q106" t="s">
        <v>62</v>
      </c>
      <c r="R106" t="s">
        <v>60</v>
      </c>
      <c r="S106" t="s">
        <v>60</v>
      </c>
      <c r="T106">
        <v>44182.708217592597</v>
      </c>
      <c r="U106">
        <v>44171</v>
      </c>
      <c r="V106">
        <v>44180</v>
      </c>
      <c r="W106">
        <v>44599</v>
      </c>
      <c r="X106" s="2">
        <v>70560</v>
      </c>
      <c r="Y106" t="s">
        <v>3231</v>
      </c>
      <c r="Z106" t="s">
        <v>3231</v>
      </c>
      <c r="AA106">
        <v>3030</v>
      </c>
      <c r="AB106" t="s">
        <v>64</v>
      </c>
      <c r="AC106" t="s">
        <v>468</v>
      </c>
      <c r="AD106" t="s">
        <v>91</v>
      </c>
      <c r="AE106" t="s">
        <v>469</v>
      </c>
      <c r="AF106">
        <v>29225</v>
      </c>
      <c r="AG106" t="s">
        <v>2735</v>
      </c>
      <c r="AH106" t="s">
        <v>68</v>
      </c>
      <c r="AI106" t="s">
        <v>64</v>
      </c>
      <c r="AJ106">
        <v>3024</v>
      </c>
      <c r="AK106" t="s">
        <v>68</v>
      </c>
      <c r="AL106" t="s">
        <v>70</v>
      </c>
    </row>
    <row r="107" spans="1:38">
      <c r="A107">
        <v>1</v>
      </c>
      <c r="B107" t="s">
        <v>51</v>
      </c>
      <c r="C107" t="s">
        <v>3232</v>
      </c>
      <c r="D107" t="s">
        <v>3233</v>
      </c>
      <c r="E107" t="s">
        <v>2716</v>
      </c>
      <c r="F107" t="s">
        <v>3234</v>
      </c>
      <c r="G107" t="s">
        <v>3235</v>
      </c>
      <c r="H107" t="s">
        <v>2717</v>
      </c>
      <c r="I107" t="s">
        <v>57</v>
      </c>
      <c r="J107" t="s">
        <v>3236</v>
      </c>
      <c r="K107" t="s">
        <v>3237</v>
      </c>
      <c r="L107" t="s">
        <v>60</v>
      </c>
      <c r="M107" t="s">
        <v>60</v>
      </c>
      <c r="N107" t="s">
        <v>19</v>
      </c>
      <c r="P107" t="s">
        <v>2720</v>
      </c>
      <c r="Q107" t="s">
        <v>62</v>
      </c>
      <c r="R107" t="s">
        <v>60</v>
      </c>
      <c r="S107" t="s">
        <v>60</v>
      </c>
      <c r="T107">
        <v>44188.673252314802</v>
      </c>
      <c r="U107">
        <v>44186</v>
      </c>
      <c r="V107">
        <v>44188</v>
      </c>
      <c r="W107">
        <v>45176</v>
      </c>
      <c r="X107" s="2">
        <v>790399.5</v>
      </c>
      <c r="Y107" t="s">
        <v>1997</v>
      </c>
      <c r="Z107" t="s">
        <v>1997</v>
      </c>
      <c r="AA107">
        <v>2035</v>
      </c>
      <c r="AB107" t="s">
        <v>79</v>
      </c>
      <c r="AC107" t="s">
        <v>754</v>
      </c>
      <c r="AD107" t="s">
        <v>91</v>
      </c>
      <c r="AE107" t="s">
        <v>755</v>
      </c>
      <c r="AF107">
        <v>16626</v>
      </c>
      <c r="AG107" t="s">
        <v>2713</v>
      </c>
      <c r="AH107" t="s">
        <v>68</v>
      </c>
      <c r="AI107" t="s">
        <v>79</v>
      </c>
      <c r="AJ107">
        <v>2035</v>
      </c>
      <c r="AK107" t="s">
        <v>68</v>
      </c>
      <c r="AL107" t="s">
        <v>70</v>
      </c>
    </row>
    <row r="108" spans="1:38">
      <c r="A108">
        <v>1</v>
      </c>
      <c r="B108" t="s">
        <v>51</v>
      </c>
      <c r="C108" t="s">
        <v>3238</v>
      </c>
      <c r="D108" t="s">
        <v>3239</v>
      </c>
      <c r="E108" t="s">
        <v>2716</v>
      </c>
      <c r="F108" t="s">
        <v>3240</v>
      </c>
      <c r="G108" t="s">
        <v>3241</v>
      </c>
      <c r="H108" t="s">
        <v>2717</v>
      </c>
      <c r="I108" t="s">
        <v>57</v>
      </c>
      <c r="J108" t="s">
        <v>3242</v>
      </c>
      <c r="K108" t="s">
        <v>3243</v>
      </c>
      <c r="L108" t="s">
        <v>60</v>
      </c>
      <c r="M108" t="s">
        <v>60</v>
      </c>
      <c r="N108" t="s">
        <v>19</v>
      </c>
      <c r="P108" t="s">
        <v>2720</v>
      </c>
      <c r="Q108" t="s">
        <v>62</v>
      </c>
      <c r="R108" t="s">
        <v>60</v>
      </c>
      <c r="S108" t="s">
        <v>60</v>
      </c>
      <c r="T108">
        <v>44179.705474536997</v>
      </c>
      <c r="U108">
        <v>44079</v>
      </c>
      <c r="V108">
        <v>44176</v>
      </c>
      <c r="W108">
        <v>44811</v>
      </c>
      <c r="X108" s="2">
        <v>346500</v>
      </c>
      <c r="Y108" t="s">
        <v>3244</v>
      </c>
      <c r="Z108" t="s">
        <v>3244</v>
      </c>
      <c r="AA108">
        <v>6069</v>
      </c>
      <c r="AB108" t="s">
        <v>139</v>
      </c>
      <c r="AC108" t="s">
        <v>250</v>
      </c>
      <c r="AD108" t="s">
        <v>66</v>
      </c>
      <c r="AE108" t="s">
        <v>251</v>
      </c>
      <c r="AF108">
        <v>15033</v>
      </c>
      <c r="AG108" t="s">
        <v>2735</v>
      </c>
      <c r="AH108" t="s">
        <v>68</v>
      </c>
      <c r="AI108" t="s">
        <v>139</v>
      </c>
      <c r="AJ108">
        <v>6063</v>
      </c>
      <c r="AK108" t="s">
        <v>68</v>
      </c>
      <c r="AL108" t="s">
        <v>70</v>
      </c>
    </row>
    <row r="109" spans="1:38">
      <c r="A109">
        <v>1</v>
      </c>
      <c r="B109" t="s">
        <v>51</v>
      </c>
      <c r="C109" t="s">
        <v>3245</v>
      </c>
      <c r="D109" t="s">
        <v>3246</v>
      </c>
      <c r="E109" t="s">
        <v>19</v>
      </c>
      <c r="F109" t="s">
        <v>3247</v>
      </c>
      <c r="G109" t="s">
        <v>3248</v>
      </c>
      <c r="H109" t="s">
        <v>1245</v>
      </c>
      <c r="I109" t="s">
        <v>57</v>
      </c>
      <c r="J109" t="s">
        <v>1259</v>
      </c>
      <c r="K109" t="s">
        <v>3249</v>
      </c>
      <c r="L109" t="s">
        <v>60</v>
      </c>
      <c r="M109" t="s">
        <v>60</v>
      </c>
      <c r="N109" t="s">
        <v>19</v>
      </c>
      <c r="P109" t="s">
        <v>1248</v>
      </c>
      <c r="Q109" t="s">
        <v>1249</v>
      </c>
      <c r="R109" t="s">
        <v>60</v>
      </c>
      <c r="S109" t="s">
        <v>60</v>
      </c>
      <c r="T109">
        <v>43836.6649189815</v>
      </c>
      <c r="U109">
        <v>43808</v>
      </c>
      <c r="V109">
        <v>43814</v>
      </c>
      <c r="W109">
        <v>44446</v>
      </c>
      <c r="X109" s="2">
        <v>495000</v>
      </c>
      <c r="Y109" t="s">
        <v>3250</v>
      </c>
      <c r="Z109" t="s">
        <v>3250</v>
      </c>
      <c r="AA109">
        <v>3125</v>
      </c>
      <c r="AB109" t="s">
        <v>64</v>
      </c>
      <c r="AC109" t="s">
        <v>1291</v>
      </c>
      <c r="AD109" t="s">
        <v>66</v>
      </c>
      <c r="AE109" t="s">
        <v>1292</v>
      </c>
      <c r="AF109">
        <v>1090</v>
      </c>
      <c r="AG109" t="s">
        <v>2735</v>
      </c>
      <c r="AH109" t="s">
        <v>68</v>
      </c>
      <c r="AI109" t="s">
        <v>64</v>
      </c>
      <c r="AJ109">
        <v>3183</v>
      </c>
      <c r="AK109" t="s">
        <v>68</v>
      </c>
      <c r="AL109" t="s">
        <v>70</v>
      </c>
    </row>
    <row r="110" spans="1:38">
      <c r="A110">
        <v>1</v>
      </c>
      <c r="B110" t="s">
        <v>51</v>
      </c>
      <c r="C110" t="s">
        <v>3251</v>
      </c>
      <c r="D110" t="s">
        <v>3252</v>
      </c>
      <c r="E110" t="s">
        <v>19</v>
      </c>
      <c r="F110" t="s">
        <v>3253</v>
      </c>
      <c r="G110" t="s">
        <v>3254</v>
      </c>
      <c r="H110" t="s">
        <v>1245</v>
      </c>
      <c r="I110" t="s">
        <v>57</v>
      </c>
      <c r="J110" t="s">
        <v>1259</v>
      </c>
      <c r="K110" t="s">
        <v>3255</v>
      </c>
      <c r="L110" t="s">
        <v>60</v>
      </c>
      <c r="M110" t="s">
        <v>60</v>
      </c>
      <c r="N110" t="s">
        <v>19</v>
      </c>
      <c r="P110" t="s">
        <v>1248</v>
      </c>
      <c r="Q110" t="s">
        <v>1249</v>
      </c>
      <c r="R110" t="s">
        <v>60</v>
      </c>
      <c r="S110" t="s">
        <v>60</v>
      </c>
      <c r="T110">
        <v>43836.664930555598</v>
      </c>
      <c r="U110">
        <v>43794</v>
      </c>
      <c r="V110">
        <v>43814</v>
      </c>
      <c r="W110">
        <v>44446</v>
      </c>
      <c r="X110" s="2">
        <v>1423186.6</v>
      </c>
      <c r="Y110" t="s">
        <v>3256</v>
      </c>
      <c r="Z110" t="s">
        <v>3256</v>
      </c>
      <c r="AA110">
        <v>3047</v>
      </c>
      <c r="AB110" t="s">
        <v>64</v>
      </c>
      <c r="AC110" t="s">
        <v>1528</v>
      </c>
      <c r="AD110" t="s">
        <v>91</v>
      </c>
      <c r="AE110" t="s">
        <v>1529</v>
      </c>
      <c r="AF110">
        <v>32876</v>
      </c>
      <c r="AG110" t="s">
        <v>2713</v>
      </c>
      <c r="AH110" t="s">
        <v>68</v>
      </c>
      <c r="AI110" t="s">
        <v>64</v>
      </c>
      <c r="AJ110">
        <v>3047</v>
      </c>
      <c r="AK110" t="s">
        <v>68</v>
      </c>
      <c r="AL110" t="s">
        <v>70</v>
      </c>
    </row>
    <row r="111" spans="1:38">
      <c r="A111">
        <v>1</v>
      </c>
      <c r="B111" t="s">
        <v>51</v>
      </c>
      <c r="C111" t="s">
        <v>3257</v>
      </c>
      <c r="D111" t="s">
        <v>3258</v>
      </c>
      <c r="E111" t="s">
        <v>2716</v>
      </c>
      <c r="F111" t="s">
        <v>3259</v>
      </c>
      <c r="G111" t="s">
        <v>3260</v>
      </c>
      <c r="H111" t="s">
        <v>2717</v>
      </c>
      <c r="I111" t="s">
        <v>57</v>
      </c>
      <c r="J111" t="s">
        <v>3261</v>
      </c>
      <c r="K111" t="s">
        <v>3262</v>
      </c>
      <c r="L111" t="s">
        <v>60</v>
      </c>
      <c r="M111" t="s">
        <v>60</v>
      </c>
      <c r="N111" t="s">
        <v>19</v>
      </c>
      <c r="P111" t="s">
        <v>2720</v>
      </c>
      <c r="Q111" t="s">
        <v>62</v>
      </c>
      <c r="R111" t="s">
        <v>60</v>
      </c>
      <c r="S111" t="s">
        <v>60</v>
      </c>
      <c r="T111">
        <v>44162.675717592603</v>
      </c>
      <c r="U111">
        <v>44134</v>
      </c>
      <c r="V111">
        <v>44146</v>
      </c>
      <c r="W111">
        <v>44811</v>
      </c>
      <c r="X111" s="2">
        <v>439142</v>
      </c>
      <c r="Y111" t="s">
        <v>3263</v>
      </c>
      <c r="Z111" t="s">
        <v>3263</v>
      </c>
      <c r="AA111">
        <v>3122</v>
      </c>
      <c r="AB111" t="s">
        <v>64</v>
      </c>
      <c r="AC111" t="s">
        <v>3264</v>
      </c>
      <c r="AD111" t="s">
        <v>66</v>
      </c>
      <c r="AE111" t="s">
        <v>3265</v>
      </c>
      <c r="AF111">
        <v>11289</v>
      </c>
      <c r="AG111" t="s">
        <v>2713</v>
      </c>
      <c r="AH111" t="s">
        <v>68</v>
      </c>
      <c r="AI111" t="s">
        <v>64</v>
      </c>
      <c r="AJ111">
        <v>3122</v>
      </c>
      <c r="AK111" t="s">
        <v>68</v>
      </c>
      <c r="AL111" t="s">
        <v>70</v>
      </c>
    </row>
    <row r="112" spans="1:38">
      <c r="A112">
        <v>1</v>
      </c>
      <c r="B112" t="s">
        <v>51</v>
      </c>
      <c r="C112" t="s">
        <v>3266</v>
      </c>
      <c r="D112" t="s">
        <v>3267</v>
      </c>
      <c r="E112" t="s">
        <v>3021</v>
      </c>
      <c r="F112" t="s">
        <v>1488</v>
      </c>
      <c r="G112" t="s">
        <v>1489</v>
      </c>
      <c r="H112" t="s">
        <v>2717</v>
      </c>
      <c r="I112" t="s">
        <v>57</v>
      </c>
      <c r="J112" t="s">
        <v>3268</v>
      </c>
      <c r="K112" t="s">
        <v>3269</v>
      </c>
      <c r="L112" t="s">
        <v>60</v>
      </c>
      <c r="M112" t="s">
        <v>60</v>
      </c>
      <c r="N112" t="s">
        <v>19</v>
      </c>
      <c r="P112" t="s">
        <v>61</v>
      </c>
      <c r="Q112" t="s">
        <v>62</v>
      </c>
      <c r="R112" t="s">
        <v>60</v>
      </c>
      <c r="S112" t="s">
        <v>60</v>
      </c>
      <c r="T112">
        <v>44126.689861111103</v>
      </c>
      <c r="U112">
        <v>44111</v>
      </c>
      <c r="V112">
        <v>44116</v>
      </c>
      <c r="W112">
        <v>45206</v>
      </c>
      <c r="X112" s="2">
        <v>3297720.8</v>
      </c>
      <c r="Y112" t="s">
        <v>939</v>
      </c>
      <c r="Z112" t="s">
        <v>939</v>
      </c>
      <c r="AA112">
        <v>6105</v>
      </c>
      <c r="AB112" t="s">
        <v>139</v>
      </c>
      <c r="AC112" t="e">
        <f>VLOOKUP(AA112,[1]Sheet1!$C$11:'[1]Sheet1'!$I$17787,2,0)</f>
        <v>#REF!</v>
      </c>
      <c r="AD112" t="e">
        <f>VLOOKUP(AA112,[1]Sheet1!$C$11:'[1]Sheet1'!$I$17787,5,0)</f>
        <v>#REF!</v>
      </c>
      <c r="AE112" t="e">
        <f>VLOOKUP(AA112,[1]Sheet1!$C$11:'[1]Sheet1'!$I$17787,6,0)</f>
        <v>#REF!</v>
      </c>
      <c r="AF112" t="e">
        <f>VLOOKUP(AA112,[1]Sheet1!$C$11:'[1]Sheet1'!$I$17787,7,0)</f>
        <v>#REF!</v>
      </c>
      <c r="AG112" t="s">
        <v>2735</v>
      </c>
      <c r="AH112" t="s">
        <v>68</v>
      </c>
      <c r="AI112" t="s">
        <v>139</v>
      </c>
      <c r="AJ112">
        <v>6725</v>
      </c>
      <c r="AK112" t="s">
        <v>68</v>
      </c>
      <c r="AL112" t="s">
        <v>70</v>
      </c>
    </row>
    <row r="113" spans="1:38">
      <c r="A113">
        <v>1</v>
      </c>
      <c r="B113" t="s">
        <v>51</v>
      </c>
      <c r="C113" t="s">
        <v>3270</v>
      </c>
      <c r="D113" t="s">
        <v>3271</v>
      </c>
      <c r="E113" t="s">
        <v>2716</v>
      </c>
      <c r="F113" t="s">
        <v>1680</v>
      </c>
      <c r="G113" t="s">
        <v>1681</v>
      </c>
      <c r="H113" t="s">
        <v>2717</v>
      </c>
      <c r="I113" t="s">
        <v>57</v>
      </c>
      <c r="J113" t="s">
        <v>3272</v>
      </c>
      <c r="K113" t="s">
        <v>3273</v>
      </c>
      <c r="L113" t="s">
        <v>60</v>
      </c>
      <c r="M113" t="s">
        <v>60</v>
      </c>
      <c r="N113" t="s">
        <v>19</v>
      </c>
      <c r="P113" t="s">
        <v>2720</v>
      </c>
      <c r="Q113" t="s">
        <v>62</v>
      </c>
      <c r="R113" t="s">
        <v>60</v>
      </c>
      <c r="S113" t="s">
        <v>60</v>
      </c>
      <c r="T113">
        <v>44179.705474536997</v>
      </c>
      <c r="U113">
        <v>44169</v>
      </c>
      <c r="V113">
        <v>44179</v>
      </c>
      <c r="W113">
        <v>44811</v>
      </c>
      <c r="X113" s="2">
        <v>117353.5</v>
      </c>
      <c r="Y113" t="s">
        <v>1643</v>
      </c>
      <c r="Z113" t="s">
        <v>1643</v>
      </c>
      <c r="AA113">
        <v>3000</v>
      </c>
      <c r="AB113" t="s">
        <v>64</v>
      </c>
      <c r="AC113" t="s">
        <v>1054</v>
      </c>
      <c r="AD113" t="s">
        <v>1055</v>
      </c>
      <c r="AE113" t="s">
        <v>1056</v>
      </c>
      <c r="AF113">
        <v>40640</v>
      </c>
      <c r="AG113" t="s">
        <v>2735</v>
      </c>
      <c r="AH113" t="s">
        <v>68</v>
      </c>
      <c r="AI113" t="s">
        <v>64</v>
      </c>
      <c r="AJ113">
        <v>3150</v>
      </c>
      <c r="AK113" t="s">
        <v>68</v>
      </c>
      <c r="AL113" t="s">
        <v>70</v>
      </c>
    </row>
    <row r="114" spans="1:38">
      <c r="A114">
        <v>1</v>
      </c>
      <c r="B114" t="s">
        <v>51</v>
      </c>
      <c r="C114" t="s">
        <v>3274</v>
      </c>
      <c r="D114" t="s">
        <v>3275</v>
      </c>
      <c r="E114" t="s">
        <v>2716</v>
      </c>
      <c r="F114" t="s">
        <v>3276</v>
      </c>
      <c r="G114" t="s">
        <v>3277</v>
      </c>
      <c r="H114" t="s">
        <v>2717</v>
      </c>
      <c r="I114" t="s">
        <v>57</v>
      </c>
      <c r="J114" t="s">
        <v>3278</v>
      </c>
      <c r="K114" t="s">
        <v>3279</v>
      </c>
      <c r="L114" t="s">
        <v>60</v>
      </c>
      <c r="M114" t="s">
        <v>60</v>
      </c>
      <c r="N114" t="s">
        <v>19</v>
      </c>
      <c r="P114" t="s">
        <v>2720</v>
      </c>
      <c r="Q114" t="s">
        <v>62</v>
      </c>
      <c r="R114" t="s">
        <v>60</v>
      </c>
      <c r="S114" t="s">
        <v>60</v>
      </c>
      <c r="T114">
        <v>44173.660821759302</v>
      </c>
      <c r="U114">
        <v>44066</v>
      </c>
      <c r="V114">
        <v>44169</v>
      </c>
      <c r="W114">
        <v>44811</v>
      </c>
      <c r="X114" s="2">
        <v>107712</v>
      </c>
      <c r="Y114" t="s">
        <v>3280</v>
      </c>
      <c r="Z114" t="s">
        <v>3280</v>
      </c>
      <c r="AA114">
        <v>2646</v>
      </c>
      <c r="AB114" t="s">
        <v>79</v>
      </c>
      <c r="AC114" t="s">
        <v>148</v>
      </c>
      <c r="AD114" t="s">
        <v>66</v>
      </c>
      <c r="AE114" t="s">
        <v>149</v>
      </c>
      <c r="AF114">
        <v>21271</v>
      </c>
      <c r="AG114" t="s">
        <v>2713</v>
      </c>
      <c r="AH114" t="s">
        <v>68</v>
      </c>
      <c r="AI114" t="s">
        <v>79</v>
      </c>
      <c r="AJ114">
        <v>2646</v>
      </c>
      <c r="AK114" t="s">
        <v>68</v>
      </c>
      <c r="AL114" t="s">
        <v>70</v>
      </c>
    </row>
    <row r="115" spans="1:38">
      <c r="A115">
        <v>1</v>
      </c>
      <c r="B115" t="s">
        <v>51</v>
      </c>
      <c r="C115" t="s">
        <v>3281</v>
      </c>
      <c r="D115" t="s">
        <v>3282</v>
      </c>
      <c r="E115" t="s">
        <v>19</v>
      </c>
      <c r="F115" t="s">
        <v>3283</v>
      </c>
      <c r="G115" t="s">
        <v>3284</v>
      </c>
      <c r="H115" t="s">
        <v>1245</v>
      </c>
      <c r="I115" t="s">
        <v>57</v>
      </c>
      <c r="J115" t="s">
        <v>1259</v>
      </c>
      <c r="K115" t="s">
        <v>3285</v>
      </c>
      <c r="L115" t="s">
        <v>60</v>
      </c>
      <c r="M115" t="s">
        <v>60</v>
      </c>
      <c r="N115" t="s">
        <v>19</v>
      </c>
      <c r="P115" t="s">
        <v>1248</v>
      </c>
      <c r="Q115" t="s">
        <v>1249</v>
      </c>
      <c r="R115" t="s">
        <v>60</v>
      </c>
      <c r="S115" t="s">
        <v>60</v>
      </c>
      <c r="T115">
        <v>43896.666898148098</v>
      </c>
      <c r="U115">
        <v>43893</v>
      </c>
      <c r="V115">
        <v>43895</v>
      </c>
      <c r="W115">
        <v>44446</v>
      </c>
      <c r="X115" s="2">
        <v>100940</v>
      </c>
      <c r="Y115" t="s">
        <v>3286</v>
      </c>
      <c r="Z115" t="s">
        <v>3286</v>
      </c>
      <c r="AA115">
        <v>3180</v>
      </c>
      <c r="AB115" t="s">
        <v>64</v>
      </c>
      <c r="AC115" t="s">
        <v>195</v>
      </c>
      <c r="AD115" t="s">
        <v>66</v>
      </c>
      <c r="AE115" t="s">
        <v>196</v>
      </c>
      <c r="AF115">
        <v>20270</v>
      </c>
      <c r="AG115" t="s">
        <v>2713</v>
      </c>
      <c r="AH115" t="s">
        <v>68</v>
      </c>
      <c r="AI115" t="s">
        <v>64</v>
      </c>
      <c r="AJ115">
        <v>3180</v>
      </c>
      <c r="AK115" t="s">
        <v>68</v>
      </c>
      <c r="AL115" t="s">
        <v>70</v>
      </c>
    </row>
    <row r="116" spans="1:38">
      <c r="A116">
        <v>1</v>
      </c>
      <c r="B116" t="s">
        <v>51</v>
      </c>
      <c r="C116" t="s">
        <v>3287</v>
      </c>
      <c r="D116" t="s">
        <v>3288</v>
      </c>
      <c r="E116" t="s">
        <v>2716</v>
      </c>
      <c r="F116" t="s">
        <v>3289</v>
      </c>
      <c r="G116" t="s">
        <v>3290</v>
      </c>
      <c r="H116" t="s">
        <v>2717</v>
      </c>
      <c r="I116" t="s">
        <v>57</v>
      </c>
      <c r="J116" t="s">
        <v>3291</v>
      </c>
      <c r="K116" t="s">
        <v>3292</v>
      </c>
      <c r="L116" t="s">
        <v>60</v>
      </c>
      <c r="M116" t="s">
        <v>60</v>
      </c>
      <c r="N116" t="s">
        <v>19</v>
      </c>
      <c r="P116" t="s">
        <v>2720</v>
      </c>
      <c r="Q116" t="s">
        <v>62</v>
      </c>
      <c r="R116" t="s">
        <v>60</v>
      </c>
      <c r="S116" t="s">
        <v>60</v>
      </c>
      <c r="T116">
        <v>44151.658055555599</v>
      </c>
      <c r="U116">
        <v>44134</v>
      </c>
      <c r="V116">
        <v>44148</v>
      </c>
      <c r="W116">
        <v>44475</v>
      </c>
      <c r="X116" s="2">
        <v>10200</v>
      </c>
      <c r="Y116" t="s">
        <v>3293</v>
      </c>
      <c r="Z116" t="s">
        <v>3293</v>
      </c>
      <c r="AA116">
        <v>6530</v>
      </c>
      <c r="AB116" t="s">
        <v>139</v>
      </c>
      <c r="AC116" t="e">
        <f>VLOOKUP(AA116,[1]Sheet1!$C$11:'[1]Sheet1'!$I$17787,2,0)</f>
        <v>#REF!</v>
      </c>
      <c r="AD116" t="e">
        <f>VLOOKUP(AA116,[1]Sheet1!$C$11:'[1]Sheet1'!$I$17787,5,0)</f>
        <v>#REF!</v>
      </c>
      <c r="AE116" t="e">
        <f>VLOOKUP(AA116,[1]Sheet1!$C$11:'[1]Sheet1'!$I$17787,6,0)</f>
        <v>#REF!</v>
      </c>
      <c r="AF116" t="e">
        <f>VLOOKUP(AA116,[1]Sheet1!$C$11:'[1]Sheet1'!$I$17787,7,0)</f>
        <v>#REF!</v>
      </c>
      <c r="AG116" t="s">
        <v>2735</v>
      </c>
      <c r="AH116" t="s">
        <v>68</v>
      </c>
      <c r="AI116" t="s">
        <v>139</v>
      </c>
      <c r="AJ116">
        <v>6630</v>
      </c>
      <c r="AK116" t="s">
        <v>68</v>
      </c>
      <c r="AL116" t="s">
        <v>70</v>
      </c>
    </row>
    <row r="117" spans="1:38">
      <c r="A117">
        <v>1</v>
      </c>
      <c r="B117" t="s">
        <v>51</v>
      </c>
      <c r="C117" t="s">
        <v>3294</v>
      </c>
      <c r="D117" t="s">
        <v>3295</v>
      </c>
      <c r="E117" t="s">
        <v>2716</v>
      </c>
      <c r="F117" t="s">
        <v>3296</v>
      </c>
      <c r="G117" t="s">
        <v>3297</v>
      </c>
      <c r="H117" t="s">
        <v>2717</v>
      </c>
      <c r="I117" t="s">
        <v>57</v>
      </c>
      <c r="J117" t="s">
        <v>3298</v>
      </c>
      <c r="K117" t="s">
        <v>3299</v>
      </c>
      <c r="L117" t="s">
        <v>60</v>
      </c>
      <c r="M117" t="s">
        <v>60</v>
      </c>
      <c r="N117" t="s">
        <v>19</v>
      </c>
      <c r="P117" t="s">
        <v>2720</v>
      </c>
      <c r="Q117" t="s">
        <v>62</v>
      </c>
      <c r="R117" t="s">
        <v>60</v>
      </c>
      <c r="S117" t="s">
        <v>60</v>
      </c>
      <c r="T117">
        <v>44186.667719907397</v>
      </c>
      <c r="U117">
        <v>44159</v>
      </c>
      <c r="V117">
        <v>44183</v>
      </c>
      <c r="W117">
        <v>44599</v>
      </c>
      <c r="X117" s="2">
        <v>418111.1</v>
      </c>
      <c r="Y117" t="s">
        <v>3300</v>
      </c>
      <c r="Z117" t="s">
        <v>3300</v>
      </c>
      <c r="AA117">
        <v>2171</v>
      </c>
      <c r="AB117" t="s">
        <v>79</v>
      </c>
      <c r="AC117" t="s">
        <v>3301</v>
      </c>
      <c r="AD117" t="s">
        <v>91</v>
      </c>
      <c r="AE117" t="s">
        <v>3302</v>
      </c>
      <c r="AF117">
        <v>10311</v>
      </c>
      <c r="AG117" t="s">
        <v>2735</v>
      </c>
      <c r="AH117" t="s">
        <v>68</v>
      </c>
      <c r="AI117" t="s">
        <v>79</v>
      </c>
      <c r="AJ117">
        <v>2168</v>
      </c>
      <c r="AK117" t="s">
        <v>68</v>
      </c>
      <c r="AL117" t="s">
        <v>70</v>
      </c>
    </row>
    <row r="118" spans="1:38">
      <c r="A118">
        <v>1</v>
      </c>
      <c r="B118" t="s">
        <v>51</v>
      </c>
      <c r="C118" t="s">
        <v>3303</v>
      </c>
      <c r="D118" t="s">
        <v>3304</v>
      </c>
      <c r="E118" t="s">
        <v>2876</v>
      </c>
      <c r="F118" t="s">
        <v>3305</v>
      </c>
      <c r="G118" t="s">
        <v>3306</v>
      </c>
      <c r="H118" t="s">
        <v>2717</v>
      </c>
      <c r="I118" t="s">
        <v>57</v>
      </c>
      <c r="J118" t="s">
        <v>3307</v>
      </c>
      <c r="K118" t="s">
        <v>3308</v>
      </c>
      <c r="L118" t="s">
        <v>60</v>
      </c>
      <c r="M118" t="s">
        <v>60</v>
      </c>
      <c r="N118" t="s">
        <v>19</v>
      </c>
      <c r="P118" t="s">
        <v>61</v>
      </c>
      <c r="Q118" t="s">
        <v>62</v>
      </c>
      <c r="R118" t="s">
        <v>60</v>
      </c>
      <c r="S118" t="s">
        <v>60</v>
      </c>
      <c r="T118">
        <v>44090.699861111098</v>
      </c>
      <c r="U118">
        <v>44060</v>
      </c>
      <c r="V118">
        <v>44089</v>
      </c>
      <c r="W118">
        <v>44387</v>
      </c>
      <c r="X118" s="2">
        <v>21378.5</v>
      </c>
      <c r="Y118" t="s">
        <v>218</v>
      </c>
      <c r="Z118" t="s">
        <v>218</v>
      </c>
      <c r="AA118">
        <v>820</v>
      </c>
      <c r="AB118" t="s">
        <v>219</v>
      </c>
      <c r="AC118" t="s">
        <v>220</v>
      </c>
      <c r="AD118" t="s">
        <v>91</v>
      </c>
      <c r="AE118" t="s">
        <v>221</v>
      </c>
      <c r="AF118">
        <v>5292</v>
      </c>
      <c r="AG118" t="s">
        <v>2735</v>
      </c>
      <c r="AH118" t="s">
        <v>68</v>
      </c>
      <c r="AI118" t="s">
        <v>219</v>
      </c>
      <c r="AJ118">
        <v>812</v>
      </c>
      <c r="AK118" t="s">
        <v>68</v>
      </c>
      <c r="AL118" t="s">
        <v>70</v>
      </c>
    </row>
    <row r="119" spans="1:38">
      <c r="A119">
        <v>1</v>
      </c>
      <c r="B119" t="s">
        <v>51</v>
      </c>
      <c r="C119" t="s">
        <v>3309</v>
      </c>
      <c r="D119" t="s">
        <v>3310</v>
      </c>
      <c r="E119" t="s">
        <v>2716</v>
      </c>
      <c r="F119" t="s">
        <v>3311</v>
      </c>
      <c r="G119" t="s">
        <v>3312</v>
      </c>
      <c r="H119" t="s">
        <v>2717</v>
      </c>
      <c r="I119" t="s">
        <v>57</v>
      </c>
      <c r="J119" t="s">
        <v>3313</v>
      </c>
      <c r="K119" t="s">
        <v>3314</v>
      </c>
      <c r="L119" t="s">
        <v>60</v>
      </c>
      <c r="M119" t="s">
        <v>60</v>
      </c>
      <c r="N119" t="s">
        <v>19</v>
      </c>
      <c r="P119" t="s">
        <v>2720</v>
      </c>
      <c r="Q119" t="s">
        <v>62</v>
      </c>
      <c r="R119" t="s">
        <v>60</v>
      </c>
      <c r="S119" t="s">
        <v>60</v>
      </c>
      <c r="T119">
        <v>44090.699861111098</v>
      </c>
      <c r="U119">
        <v>44054</v>
      </c>
      <c r="V119">
        <v>44089</v>
      </c>
      <c r="W119">
        <v>44752</v>
      </c>
      <c r="X119" s="2">
        <v>280360</v>
      </c>
      <c r="Y119" t="s">
        <v>1491</v>
      </c>
      <c r="Z119" t="s">
        <v>1491</v>
      </c>
      <c r="AA119">
        <v>6225</v>
      </c>
      <c r="AB119" t="s">
        <v>139</v>
      </c>
      <c r="AC119" t="s">
        <v>211</v>
      </c>
      <c r="AD119" t="s">
        <v>66</v>
      </c>
      <c r="AE119" t="s">
        <v>212</v>
      </c>
      <c r="AF119">
        <v>26348</v>
      </c>
      <c r="AG119" t="s">
        <v>2713</v>
      </c>
      <c r="AH119" t="s">
        <v>68</v>
      </c>
      <c r="AI119" t="s">
        <v>139</v>
      </c>
      <c r="AJ119">
        <v>6225</v>
      </c>
      <c r="AK119" t="s">
        <v>68</v>
      </c>
      <c r="AL119" t="s">
        <v>70</v>
      </c>
    </row>
    <row r="120" spans="1:38">
      <c r="A120">
        <v>1</v>
      </c>
      <c r="B120" t="s">
        <v>51</v>
      </c>
      <c r="C120" t="s">
        <v>3315</v>
      </c>
      <c r="D120" t="s">
        <v>3316</v>
      </c>
      <c r="E120" t="s">
        <v>2716</v>
      </c>
      <c r="F120" t="s">
        <v>3317</v>
      </c>
      <c r="G120" t="s">
        <v>3318</v>
      </c>
      <c r="H120" t="s">
        <v>2717</v>
      </c>
      <c r="I120" t="s">
        <v>57</v>
      </c>
      <c r="J120" t="s">
        <v>3319</v>
      </c>
      <c r="K120" t="s">
        <v>3320</v>
      </c>
      <c r="L120" t="s">
        <v>60</v>
      </c>
      <c r="M120" t="s">
        <v>60</v>
      </c>
      <c r="N120" t="s">
        <v>19</v>
      </c>
      <c r="P120" t="s">
        <v>2720</v>
      </c>
      <c r="Q120" t="s">
        <v>62</v>
      </c>
      <c r="R120" t="s">
        <v>60</v>
      </c>
      <c r="S120" t="s">
        <v>60</v>
      </c>
      <c r="T120">
        <v>44090.699872685203</v>
      </c>
      <c r="U120">
        <v>44088</v>
      </c>
      <c r="V120">
        <v>44089</v>
      </c>
      <c r="W120">
        <v>44568</v>
      </c>
      <c r="X120" s="2">
        <v>104453.8</v>
      </c>
      <c r="Y120" t="s">
        <v>3321</v>
      </c>
      <c r="Z120" t="s">
        <v>3321</v>
      </c>
      <c r="AA120">
        <v>4300</v>
      </c>
      <c r="AB120" t="s">
        <v>99</v>
      </c>
      <c r="AC120" t="s">
        <v>1635</v>
      </c>
      <c r="AD120" t="s">
        <v>91</v>
      </c>
      <c r="AE120" t="s">
        <v>1636</v>
      </c>
      <c r="AF120">
        <v>11577</v>
      </c>
      <c r="AG120" t="s">
        <v>2713</v>
      </c>
      <c r="AH120" t="s">
        <v>68</v>
      </c>
      <c r="AI120" t="s">
        <v>99</v>
      </c>
      <c r="AJ120">
        <v>4300</v>
      </c>
      <c r="AK120" t="s">
        <v>68</v>
      </c>
      <c r="AL120" t="s">
        <v>70</v>
      </c>
    </row>
    <row r="121" spans="1:38">
      <c r="A121">
        <v>1</v>
      </c>
      <c r="B121" t="s">
        <v>51</v>
      </c>
      <c r="C121" t="s">
        <v>3322</v>
      </c>
      <c r="D121" t="s">
        <v>3323</v>
      </c>
      <c r="E121" t="s">
        <v>2876</v>
      </c>
      <c r="F121" t="s">
        <v>3324</v>
      </c>
      <c r="G121" t="s">
        <v>3325</v>
      </c>
      <c r="H121" t="s">
        <v>2717</v>
      </c>
      <c r="I121" t="s">
        <v>57</v>
      </c>
      <c r="J121" t="s">
        <v>3326</v>
      </c>
      <c r="K121" t="s">
        <v>3327</v>
      </c>
      <c r="L121" t="s">
        <v>60</v>
      </c>
      <c r="M121" t="s">
        <v>60</v>
      </c>
      <c r="N121" t="s">
        <v>19</v>
      </c>
      <c r="P121" t="s">
        <v>61</v>
      </c>
      <c r="Q121" t="s">
        <v>62</v>
      </c>
      <c r="R121" t="s">
        <v>60</v>
      </c>
      <c r="S121" t="s">
        <v>60</v>
      </c>
      <c r="T121">
        <v>44095.674004629604</v>
      </c>
      <c r="U121">
        <v>44059</v>
      </c>
      <c r="V121">
        <v>44092</v>
      </c>
      <c r="W121">
        <v>44811</v>
      </c>
      <c r="X121" s="2">
        <v>246078</v>
      </c>
      <c r="Y121" t="s">
        <v>494</v>
      </c>
      <c r="Z121" t="s">
        <v>494</v>
      </c>
      <c r="AA121">
        <v>850</v>
      </c>
      <c r="AB121" t="s">
        <v>219</v>
      </c>
      <c r="AC121" t="s">
        <v>220</v>
      </c>
      <c r="AD121" t="s">
        <v>91</v>
      </c>
      <c r="AE121" t="s">
        <v>221</v>
      </c>
      <c r="AF121">
        <v>5292</v>
      </c>
      <c r="AG121" t="s">
        <v>2735</v>
      </c>
      <c r="AH121" t="s">
        <v>68</v>
      </c>
      <c r="AI121" t="s">
        <v>219</v>
      </c>
      <c r="AJ121">
        <v>852</v>
      </c>
      <c r="AK121" t="s">
        <v>68</v>
      </c>
      <c r="AL121" t="s">
        <v>70</v>
      </c>
    </row>
    <row r="122" spans="1:38">
      <c r="A122">
        <v>1</v>
      </c>
      <c r="B122" t="s">
        <v>51</v>
      </c>
      <c r="C122" t="s">
        <v>3328</v>
      </c>
      <c r="D122" t="s">
        <v>3329</v>
      </c>
      <c r="E122" t="s">
        <v>3021</v>
      </c>
      <c r="F122" t="s">
        <v>1346</v>
      </c>
      <c r="G122" t="s">
        <v>1347</v>
      </c>
      <c r="H122" t="s">
        <v>2717</v>
      </c>
      <c r="I122" t="s">
        <v>57</v>
      </c>
      <c r="J122" t="s">
        <v>3330</v>
      </c>
      <c r="K122" t="s">
        <v>3331</v>
      </c>
      <c r="L122" t="s">
        <v>60</v>
      </c>
      <c r="M122" t="s">
        <v>60</v>
      </c>
      <c r="N122" t="s">
        <v>19</v>
      </c>
      <c r="P122" t="s">
        <v>61</v>
      </c>
      <c r="Q122" t="s">
        <v>62</v>
      </c>
      <c r="R122" t="s">
        <v>60</v>
      </c>
      <c r="S122" t="s">
        <v>60</v>
      </c>
      <c r="T122">
        <v>44105.660150463002</v>
      </c>
      <c r="U122">
        <v>44082</v>
      </c>
      <c r="V122">
        <v>44102</v>
      </c>
      <c r="W122">
        <v>45086</v>
      </c>
      <c r="X122" s="2">
        <v>2184516.4</v>
      </c>
      <c r="Y122" t="s">
        <v>1350</v>
      </c>
      <c r="Z122" t="s">
        <v>1350</v>
      </c>
      <c r="AA122">
        <v>4173</v>
      </c>
      <c r="AB122" t="s">
        <v>99</v>
      </c>
      <c r="AC122" t="s">
        <v>3024</v>
      </c>
      <c r="AD122" t="s">
        <v>101</v>
      </c>
      <c r="AE122" t="s">
        <v>3025</v>
      </c>
      <c r="AF122">
        <v>13957</v>
      </c>
      <c r="AG122" t="s">
        <v>2735</v>
      </c>
      <c r="AH122" t="s">
        <v>68</v>
      </c>
      <c r="AI122" t="s">
        <v>99</v>
      </c>
      <c r="AJ122">
        <v>4816</v>
      </c>
      <c r="AK122" t="s">
        <v>68</v>
      </c>
      <c r="AL122" t="s">
        <v>70</v>
      </c>
    </row>
    <row r="123" spans="1:38">
      <c r="A123">
        <v>1</v>
      </c>
      <c r="B123" t="s">
        <v>51</v>
      </c>
      <c r="C123" t="s">
        <v>3332</v>
      </c>
      <c r="D123" t="s">
        <v>3333</v>
      </c>
      <c r="E123" t="s">
        <v>2716</v>
      </c>
      <c r="F123" t="s">
        <v>3334</v>
      </c>
      <c r="G123" t="s">
        <v>3335</v>
      </c>
      <c r="H123" t="s">
        <v>2717</v>
      </c>
      <c r="I123" t="s">
        <v>57</v>
      </c>
      <c r="J123" t="s">
        <v>3336</v>
      </c>
      <c r="K123" t="s">
        <v>3337</v>
      </c>
      <c r="L123" t="s">
        <v>60</v>
      </c>
      <c r="M123" t="s">
        <v>60</v>
      </c>
      <c r="N123" t="s">
        <v>19</v>
      </c>
      <c r="P123" t="s">
        <v>2720</v>
      </c>
      <c r="Q123" t="s">
        <v>62</v>
      </c>
      <c r="R123" t="s">
        <v>60</v>
      </c>
      <c r="S123" t="s">
        <v>60</v>
      </c>
      <c r="T123">
        <v>44176.688194444403</v>
      </c>
      <c r="U123">
        <v>44094</v>
      </c>
      <c r="V123">
        <v>44175</v>
      </c>
      <c r="W123">
        <v>44811</v>
      </c>
      <c r="X123" s="2">
        <v>423568.2</v>
      </c>
      <c r="Y123" t="s">
        <v>1828</v>
      </c>
      <c r="Z123" t="s">
        <v>1828</v>
      </c>
      <c r="AA123">
        <v>3336</v>
      </c>
      <c r="AB123" t="s">
        <v>64</v>
      </c>
      <c r="AC123" t="s">
        <v>3338</v>
      </c>
      <c r="AD123" t="s">
        <v>91</v>
      </c>
      <c r="AE123" t="s">
        <v>3339</v>
      </c>
      <c r="AF123">
        <v>29081</v>
      </c>
      <c r="AG123" t="s">
        <v>2713</v>
      </c>
      <c r="AH123" t="s">
        <v>68</v>
      </c>
      <c r="AI123" t="s">
        <v>64</v>
      </c>
      <c r="AJ123">
        <v>3336</v>
      </c>
      <c r="AK123" t="s">
        <v>68</v>
      </c>
      <c r="AL123" t="s">
        <v>70</v>
      </c>
    </row>
    <row r="124" spans="1:38">
      <c r="A124">
        <v>1</v>
      </c>
      <c r="B124" t="s">
        <v>51</v>
      </c>
      <c r="C124" t="s">
        <v>3340</v>
      </c>
      <c r="D124" t="s">
        <v>3341</v>
      </c>
      <c r="E124" t="s">
        <v>2716</v>
      </c>
      <c r="F124" t="s">
        <v>3342</v>
      </c>
      <c r="G124" t="s">
        <v>3343</v>
      </c>
      <c r="H124" t="s">
        <v>2717</v>
      </c>
      <c r="I124" t="s">
        <v>57</v>
      </c>
      <c r="J124" t="s">
        <v>3344</v>
      </c>
      <c r="K124" t="s">
        <v>3345</v>
      </c>
      <c r="L124" t="s">
        <v>60</v>
      </c>
      <c r="M124" t="s">
        <v>60</v>
      </c>
      <c r="N124" t="s">
        <v>19</v>
      </c>
      <c r="P124" t="s">
        <v>2720</v>
      </c>
      <c r="Q124" t="s">
        <v>62</v>
      </c>
      <c r="R124" t="s">
        <v>60</v>
      </c>
      <c r="S124" t="s">
        <v>60</v>
      </c>
      <c r="T124">
        <v>44144.675486111097</v>
      </c>
      <c r="U124">
        <v>44122</v>
      </c>
      <c r="V124">
        <v>44140</v>
      </c>
      <c r="W124">
        <v>44811</v>
      </c>
      <c r="X124" s="2">
        <v>449366.5</v>
      </c>
      <c r="Y124" t="s">
        <v>3346</v>
      </c>
      <c r="Z124" t="s">
        <v>3346</v>
      </c>
      <c r="AA124">
        <v>3201</v>
      </c>
      <c r="AB124" t="s">
        <v>64</v>
      </c>
      <c r="AC124" t="s">
        <v>1553</v>
      </c>
      <c r="AD124" t="s">
        <v>91</v>
      </c>
      <c r="AE124" t="s">
        <v>1554</v>
      </c>
      <c r="AF124">
        <v>5304</v>
      </c>
      <c r="AG124" t="s">
        <v>2713</v>
      </c>
      <c r="AH124" t="s">
        <v>68</v>
      </c>
      <c r="AI124" t="s">
        <v>64</v>
      </c>
      <c r="AJ124">
        <v>3201</v>
      </c>
      <c r="AK124" t="s">
        <v>68</v>
      </c>
      <c r="AL124" t="s">
        <v>70</v>
      </c>
    </row>
    <row r="125" spans="1:38">
      <c r="A125">
        <v>1</v>
      </c>
      <c r="B125" t="s">
        <v>51</v>
      </c>
      <c r="C125" t="s">
        <v>3347</v>
      </c>
      <c r="D125" t="s">
        <v>3348</v>
      </c>
      <c r="E125" t="s">
        <v>2716</v>
      </c>
      <c r="F125" t="s">
        <v>3349</v>
      </c>
      <c r="G125" t="s">
        <v>3350</v>
      </c>
      <c r="H125" t="s">
        <v>2717</v>
      </c>
      <c r="I125" t="s">
        <v>57</v>
      </c>
      <c r="J125" t="s">
        <v>3349</v>
      </c>
      <c r="K125" t="s">
        <v>3351</v>
      </c>
      <c r="L125" t="s">
        <v>60</v>
      </c>
      <c r="M125" t="s">
        <v>60</v>
      </c>
      <c r="N125" t="s">
        <v>19</v>
      </c>
      <c r="P125" t="s">
        <v>2720</v>
      </c>
      <c r="Q125" t="s">
        <v>62</v>
      </c>
      <c r="R125" t="s">
        <v>60</v>
      </c>
      <c r="S125" t="s">
        <v>60</v>
      </c>
      <c r="T125">
        <v>44186.667708333298</v>
      </c>
      <c r="U125">
        <v>44164</v>
      </c>
      <c r="V125">
        <v>44183</v>
      </c>
      <c r="W125">
        <v>45176</v>
      </c>
      <c r="X125" s="2">
        <v>303303</v>
      </c>
      <c r="Y125" t="s">
        <v>3352</v>
      </c>
      <c r="Z125" t="s">
        <v>3352</v>
      </c>
      <c r="AA125">
        <v>2756</v>
      </c>
      <c r="AB125" t="s">
        <v>79</v>
      </c>
      <c r="AC125" t="s">
        <v>1998</v>
      </c>
      <c r="AD125" t="s">
        <v>66</v>
      </c>
      <c r="AE125" t="s">
        <v>1999</v>
      </c>
      <c r="AF125">
        <v>29403</v>
      </c>
      <c r="AG125" t="s">
        <v>2713</v>
      </c>
      <c r="AH125" t="s">
        <v>68</v>
      </c>
      <c r="AI125" t="s">
        <v>79</v>
      </c>
      <c r="AJ125">
        <v>2756</v>
      </c>
      <c r="AK125" t="s">
        <v>68</v>
      </c>
      <c r="AL125" t="s">
        <v>70</v>
      </c>
    </row>
    <row r="126" spans="1:38">
      <c r="A126">
        <v>1</v>
      </c>
      <c r="B126" t="s">
        <v>51</v>
      </c>
      <c r="C126" t="s">
        <v>3353</v>
      </c>
      <c r="D126" t="s">
        <v>3354</v>
      </c>
      <c r="E126" t="s">
        <v>19</v>
      </c>
      <c r="F126" t="s">
        <v>3355</v>
      </c>
      <c r="G126" t="s">
        <v>3356</v>
      </c>
      <c r="H126" t="s">
        <v>1245</v>
      </c>
      <c r="I126" t="s">
        <v>57</v>
      </c>
      <c r="J126" t="s">
        <v>3357</v>
      </c>
      <c r="K126" t="s">
        <v>3358</v>
      </c>
      <c r="L126" t="s">
        <v>60</v>
      </c>
      <c r="M126" t="s">
        <v>60</v>
      </c>
      <c r="N126" t="s">
        <v>19</v>
      </c>
      <c r="P126" t="s">
        <v>1248</v>
      </c>
      <c r="Q126" t="s">
        <v>1249</v>
      </c>
      <c r="R126" t="s">
        <v>60</v>
      </c>
      <c r="S126" t="s">
        <v>60</v>
      </c>
      <c r="T126">
        <v>43832.453275462998</v>
      </c>
      <c r="U126">
        <v>43801</v>
      </c>
      <c r="V126">
        <v>43822</v>
      </c>
      <c r="W126">
        <v>44446</v>
      </c>
      <c r="X126" s="2">
        <v>495000</v>
      </c>
      <c r="Y126" t="s">
        <v>1405</v>
      </c>
      <c r="Z126" t="s">
        <v>1405</v>
      </c>
      <c r="AA126">
        <v>2026</v>
      </c>
      <c r="AB126" t="s">
        <v>79</v>
      </c>
      <c r="AC126" t="s">
        <v>504</v>
      </c>
      <c r="AD126" t="s">
        <v>66</v>
      </c>
      <c r="AE126" t="s">
        <v>505</v>
      </c>
      <c r="AF126">
        <v>2346</v>
      </c>
      <c r="AG126" t="s">
        <v>2713</v>
      </c>
      <c r="AH126" t="s">
        <v>68</v>
      </c>
      <c r="AI126" t="s">
        <v>79</v>
      </c>
      <c r="AJ126">
        <v>2026</v>
      </c>
      <c r="AK126" t="s">
        <v>68</v>
      </c>
      <c r="AL126" t="s">
        <v>70</v>
      </c>
    </row>
    <row r="127" spans="1:38">
      <c r="A127">
        <v>1</v>
      </c>
      <c r="B127" t="s">
        <v>51</v>
      </c>
      <c r="C127" t="s">
        <v>3359</v>
      </c>
      <c r="D127" t="s">
        <v>3360</v>
      </c>
      <c r="E127" t="s">
        <v>19</v>
      </c>
      <c r="F127" t="s">
        <v>3361</v>
      </c>
      <c r="G127" t="s">
        <v>3362</v>
      </c>
      <c r="H127" t="s">
        <v>1245</v>
      </c>
      <c r="I127" t="s">
        <v>57</v>
      </c>
      <c r="J127" t="s">
        <v>3363</v>
      </c>
      <c r="K127" t="s">
        <v>3364</v>
      </c>
      <c r="L127" t="s">
        <v>60</v>
      </c>
      <c r="M127" t="s">
        <v>60</v>
      </c>
      <c r="N127" t="s">
        <v>19</v>
      </c>
      <c r="P127" t="s">
        <v>1248</v>
      </c>
      <c r="Q127" t="s">
        <v>1249</v>
      </c>
      <c r="R127" t="s">
        <v>60</v>
      </c>
      <c r="S127" t="s">
        <v>60</v>
      </c>
      <c r="T127">
        <v>43832.453275462998</v>
      </c>
      <c r="U127">
        <v>43818</v>
      </c>
      <c r="V127">
        <v>43819</v>
      </c>
      <c r="W127">
        <v>44446</v>
      </c>
      <c r="X127" s="2">
        <v>269111.7</v>
      </c>
      <c r="Y127" t="s">
        <v>3365</v>
      </c>
      <c r="Z127" t="s">
        <v>3365</v>
      </c>
      <c r="AA127">
        <v>2126</v>
      </c>
      <c r="AB127" t="s">
        <v>79</v>
      </c>
      <c r="AC127" t="s">
        <v>1998</v>
      </c>
      <c r="AD127" t="s">
        <v>66</v>
      </c>
      <c r="AE127" t="s">
        <v>1999</v>
      </c>
      <c r="AF127">
        <v>29403</v>
      </c>
      <c r="AG127" t="s">
        <v>2713</v>
      </c>
      <c r="AH127" t="s">
        <v>68</v>
      </c>
      <c r="AI127" t="s">
        <v>79</v>
      </c>
      <c r="AJ127">
        <v>2126</v>
      </c>
      <c r="AK127" t="s">
        <v>68</v>
      </c>
      <c r="AL127" t="s">
        <v>70</v>
      </c>
    </row>
    <row r="128" spans="1:38">
      <c r="A128">
        <v>1</v>
      </c>
      <c r="B128" t="s">
        <v>51</v>
      </c>
      <c r="C128" t="s">
        <v>3366</v>
      </c>
      <c r="D128" t="s">
        <v>3367</v>
      </c>
      <c r="E128" t="s">
        <v>2716</v>
      </c>
      <c r="F128" t="s">
        <v>3368</v>
      </c>
      <c r="G128" t="s">
        <v>3369</v>
      </c>
      <c r="H128" t="s">
        <v>2717</v>
      </c>
      <c r="I128" t="s">
        <v>57</v>
      </c>
      <c r="J128" t="s">
        <v>3370</v>
      </c>
      <c r="K128" t="s">
        <v>3371</v>
      </c>
      <c r="L128" t="s">
        <v>60</v>
      </c>
      <c r="M128" t="s">
        <v>60</v>
      </c>
      <c r="N128" t="s">
        <v>19</v>
      </c>
      <c r="P128" t="s">
        <v>2720</v>
      </c>
      <c r="Q128" t="s">
        <v>62</v>
      </c>
      <c r="R128" t="s">
        <v>60</v>
      </c>
      <c r="S128" t="s">
        <v>60</v>
      </c>
      <c r="T128">
        <v>44152.658622685201</v>
      </c>
      <c r="U128">
        <v>44133</v>
      </c>
      <c r="V128">
        <v>44151</v>
      </c>
      <c r="W128">
        <v>45176</v>
      </c>
      <c r="X128" s="2">
        <v>324720</v>
      </c>
      <c r="Y128" t="s">
        <v>124</v>
      </c>
      <c r="Z128" t="s">
        <v>124</v>
      </c>
      <c r="AA128">
        <v>3185</v>
      </c>
      <c r="AB128" t="s">
        <v>64</v>
      </c>
      <c r="AC128" t="s">
        <v>65</v>
      </c>
      <c r="AD128" t="s">
        <v>66</v>
      </c>
      <c r="AE128" t="s">
        <v>67</v>
      </c>
      <c r="AF128">
        <v>15480</v>
      </c>
      <c r="AG128" t="s">
        <v>2735</v>
      </c>
      <c r="AH128" t="s">
        <v>68</v>
      </c>
      <c r="AI128" t="s">
        <v>64</v>
      </c>
      <c r="AJ128">
        <v>3161</v>
      </c>
      <c r="AK128" t="s">
        <v>68</v>
      </c>
      <c r="AL128" t="s">
        <v>70</v>
      </c>
    </row>
    <row r="129" spans="1:38">
      <c r="A129">
        <v>1</v>
      </c>
      <c r="B129" t="s">
        <v>51</v>
      </c>
      <c r="C129" t="s">
        <v>3372</v>
      </c>
      <c r="D129" t="s">
        <v>3373</v>
      </c>
      <c r="E129" t="s">
        <v>2716</v>
      </c>
      <c r="F129" t="s">
        <v>363</v>
      </c>
      <c r="G129" t="s">
        <v>364</v>
      </c>
      <c r="H129" t="s">
        <v>2717</v>
      </c>
      <c r="I129" t="s">
        <v>57</v>
      </c>
      <c r="J129" t="s">
        <v>3374</v>
      </c>
      <c r="K129" t="s">
        <v>3375</v>
      </c>
      <c r="L129" t="s">
        <v>60</v>
      </c>
      <c r="M129" t="s">
        <v>60</v>
      </c>
      <c r="N129" t="s">
        <v>19</v>
      </c>
      <c r="P129" t="s">
        <v>2720</v>
      </c>
      <c r="Q129" t="s">
        <v>62</v>
      </c>
      <c r="R129" t="s">
        <v>60</v>
      </c>
      <c r="S129" t="s">
        <v>60</v>
      </c>
      <c r="T129">
        <v>44117.660972222198</v>
      </c>
      <c r="U129">
        <v>44083</v>
      </c>
      <c r="V129">
        <v>44113</v>
      </c>
      <c r="W129">
        <v>44446</v>
      </c>
      <c r="X129" s="2">
        <v>45849</v>
      </c>
      <c r="Y129" t="s">
        <v>367</v>
      </c>
      <c r="Z129" t="s">
        <v>367</v>
      </c>
      <c r="AA129">
        <v>2541</v>
      </c>
      <c r="AB129" t="s">
        <v>79</v>
      </c>
      <c r="AC129" t="s">
        <v>368</v>
      </c>
      <c r="AD129" t="s">
        <v>91</v>
      </c>
      <c r="AE129" t="s">
        <v>369</v>
      </c>
      <c r="AF129">
        <v>5627</v>
      </c>
      <c r="AG129" t="s">
        <v>2713</v>
      </c>
      <c r="AH129" t="s">
        <v>68</v>
      </c>
      <c r="AI129" t="s">
        <v>79</v>
      </c>
      <c r="AJ129">
        <v>2541</v>
      </c>
      <c r="AK129" t="s">
        <v>68</v>
      </c>
      <c r="AL129" t="s">
        <v>70</v>
      </c>
    </row>
    <row r="130" spans="1:38">
      <c r="A130">
        <v>1</v>
      </c>
      <c r="B130" t="s">
        <v>51</v>
      </c>
      <c r="C130" t="s">
        <v>3376</v>
      </c>
      <c r="D130" t="s">
        <v>3377</v>
      </c>
      <c r="E130" t="s">
        <v>2876</v>
      </c>
      <c r="F130" t="s">
        <v>3378</v>
      </c>
      <c r="G130" t="s">
        <v>3379</v>
      </c>
      <c r="H130" t="s">
        <v>2717</v>
      </c>
      <c r="I130" t="s">
        <v>57</v>
      </c>
      <c r="J130" t="s">
        <v>3380</v>
      </c>
      <c r="K130" t="s">
        <v>3381</v>
      </c>
      <c r="L130" t="s">
        <v>60</v>
      </c>
      <c r="M130" t="s">
        <v>60</v>
      </c>
      <c r="N130" t="s">
        <v>19</v>
      </c>
      <c r="P130" t="s">
        <v>61</v>
      </c>
      <c r="Q130" t="s">
        <v>62</v>
      </c>
      <c r="R130" t="s">
        <v>60</v>
      </c>
      <c r="S130" t="s">
        <v>60</v>
      </c>
      <c r="T130">
        <v>44124.691678240699</v>
      </c>
      <c r="U130">
        <v>44117</v>
      </c>
      <c r="V130">
        <v>44123</v>
      </c>
      <c r="W130">
        <v>44446</v>
      </c>
      <c r="X130" s="2">
        <v>117480</v>
      </c>
      <c r="Y130" t="s">
        <v>3382</v>
      </c>
      <c r="Z130" t="s">
        <v>3382</v>
      </c>
      <c r="AA130">
        <v>835</v>
      </c>
      <c r="AB130" t="s">
        <v>219</v>
      </c>
      <c r="AC130" t="s">
        <v>220</v>
      </c>
      <c r="AD130" t="s">
        <v>91</v>
      </c>
      <c r="AE130" t="s">
        <v>221</v>
      </c>
      <c r="AF130">
        <v>5292</v>
      </c>
      <c r="AG130" t="s">
        <v>2735</v>
      </c>
      <c r="AH130" t="s">
        <v>68</v>
      </c>
      <c r="AI130" t="s">
        <v>219</v>
      </c>
      <c r="AJ130">
        <v>830</v>
      </c>
      <c r="AK130" t="s">
        <v>68</v>
      </c>
      <c r="AL130" t="s">
        <v>70</v>
      </c>
    </row>
    <row r="131" spans="1:38">
      <c r="A131">
        <v>1</v>
      </c>
      <c r="B131" t="s">
        <v>51</v>
      </c>
      <c r="C131" t="s">
        <v>3383</v>
      </c>
      <c r="D131" t="s">
        <v>3384</v>
      </c>
      <c r="E131" t="s">
        <v>2716</v>
      </c>
      <c r="F131" t="s">
        <v>3385</v>
      </c>
      <c r="G131" t="s">
        <v>3386</v>
      </c>
      <c r="H131" t="s">
        <v>2717</v>
      </c>
      <c r="I131" t="s">
        <v>57</v>
      </c>
      <c r="J131" t="s">
        <v>3387</v>
      </c>
      <c r="K131" t="s">
        <v>3388</v>
      </c>
      <c r="L131" t="s">
        <v>60</v>
      </c>
      <c r="M131" t="s">
        <v>60</v>
      </c>
      <c r="N131" t="s">
        <v>19</v>
      </c>
      <c r="P131" t="s">
        <v>2720</v>
      </c>
      <c r="Q131" t="s">
        <v>62</v>
      </c>
      <c r="R131" t="s">
        <v>60</v>
      </c>
      <c r="S131" t="s">
        <v>60</v>
      </c>
      <c r="T131">
        <v>44125.690740740698</v>
      </c>
      <c r="U131">
        <v>44117</v>
      </c>
      <c r="V131">
        <v>44124</v>
      </c>
      <c r="W131">
        <v>44446</v>
      </c>
      <c r="X131" s="2">
        <v>14597</v>
      </c>
      <c r="Y131" t="s">
        <v>3300</v>
      </c>
      <c r="Z131" t="s">
        <v>3300</v>
      </c>
      <c r="AA131">
        <v>2567</v>
      </c>
      <c r="AB131" t="s">
        <v>79</v>
      </c>
      <c r="AC131" t="s">
        <v>336</v>
      </c>
      <c r="AD131" t="s">
        <v>66</v>
      </c>
      <c r="AE131" t="s">
        <v>337</v>
      </c>
      <c r="AF131">
        <v>26612</v>
      </c>
      <c r="AG131" t="s">
        <v>2735</v>
      </c>
      <c r="AH131" t="s">
        <v>68</v>
      </c>
      <c r="AI131" t="s">
        <v>79</v>
      </c>
      <c r="AJ131">
        <v>2530</v>
      </c>
      <c r="AK131" t="s">
        <v>68</v>
      </c>
      <c r="AL131" t="s">
        <v>70</v>
      </c>
    </row>
    <row r="132" spans="1:38">
      <c r="A132">
        <v>1</v>
      </c>
      <c r="B132" t="s">
        <v>51</v>
      </c>
      <c r="C132" t="s">
        <v>3389</v>
      </c>
      <c r="D132" t="s">
        <v>3390</v>
      </c>
      <c r="E132" t="s">
        <v>2716</v>
      </c>
      <c r="F132" t="s">
        <v>3391</v>
      </c>
      <c r="G132" t="s">
        <v>3392</v>
      </c>
      <c r="H132" t="s">
        <v>2717</v>
      </c>
      <c r="I132" t="s">
        <v>57</v>
      </c>
      <c r="J132" t="s">
        <v>3393</v>
      </c>
      <c r="K132" t="s">
        <v>3394</v>
      </c>
      <c r="L132" t="s">
        <v>60</v>
      </c>
      <c r="M132" t="s">
        <v>60</v>
      </c>
      <c r="N132" t="s">
        <v>19</v>
      </c>
      <c r="P132" t="s">
        <v>2720</v>
      </c>
      <c r="Q132" t="s">
        <v>62</v>
      </c>
      <c r="R132" t="s">
        <v>60</v>
      </c>
      <c r="S132" t="s">
        <v>60</v>
      </c>
      <c r="T132">
        <v>44176.688182870399</v>
      </c>
      <c r="U132">
        <v>44162</v>
      </c>
      <c r="V132">
        <v>44175</v>
      </c>
      <c r="W132">
        <v>45237</v>
      </c>
      <c r="X132" s="2">
        <v>487206.5</v>
      </c>
      <c r="Y132" t="s">
        <v>3395</v>
      </c>
      <c r="Z132" t="s">
        <v>3395</v>
      </c>
      <c r="AA132">
        <v>3059</v>
      </c>
      <c r="AB132" t="s">
        <v>64</v>
      </c>
      <c r="AC132" t="s">
        <v>1528</v>
      </c>
      <c r="AD132" t="s">
        <v>91</v>
      </c>
      <c r="AE132" t="s">
        <v>1529</v>
      </c>
      <c r="AF132">
        <v>32876</v>
      </c>
      <c r="AG132" t="s">
        <v>2735</v>
      </c>
      <c r="AH132" t="s">
        <v>68</v>
      </c>
      <c r="AI132" t="s">
        <v>64</v>
      </c>
      <c r="AJ132">
        <v>3175</v>
      </c>
      <c r="AK132" t="s">
        <v>68</v>
      </c>
      <c r="AL132" t="s">
        <v>70</v>
      </c>
    </row>
    <row r="133" spans="1:38">
      <c r="A133">
        <v>1</v>
      </c>
      <c r="B133" t="s">
        <v>51</v>
      </c>
      <c r="C133" t="s">
        <v>3396</v>
      </c>
      <c r="D133" t="s">
        <v>3397</v>
      </c>
      <c r="E133" t="s">
        <v>2716</v>
      </c>
      <c r="F133" t="s">
        <v>3398</v>
      </c>
      <c r="G133" t="s">
        <v>3399</v>
      </c>
      <c r="H133" t="s">
        <v>2717</v>
      </c>
      <c r="I133" t="s">
        <v>57</v>
      </c>
      <c r="J133" t="s">
        <v>3400</v>
      </c>
      <c r="K133" t="s">
        <v>3401</v>
      </c>
      <c r="L133" t="s">
        <v>60</v>
      </c>
      <c r="M133" t="s">
        <v>60</v>
      </c>
      <c r="N133" t="s">
        <v>19</v>
      </c>
      <c r="P133" t="s">
        <v>2720</v>
      </c>
      <c r="Q133" t="s">
        <v>62</v>
      </c>
      <c r="R133" t="s">
        <v>60</v>
      </c>
      <c r="S133" t="s">
        <v>60</v>
      </c>
      <c r="T133">
        <v>44179.705486111103</v>
      </c>
      <c r="U133">
        <v>44174</v>
      </c>
      <c r="V133">
        <v>44175</v>
      </c>
      <c r="W133">
        <v>44811</v>
      </c>
      <c r="X133" s="2">
        <v>246341.7</v>
      </c>
      <c r="Y133" t="s">
        <v>3402</v>
      </c>
      <c r="Z133" t="s">
        <v>3402</v>
      </c>
      <c r="AA133">
        <v>6169</v>
      </c>
      <c r="AB133" t="s">
        <v>139</v>
      </c>
      <c r="AC133" t="s">
        <v>2486</v>
      </c>
      <c r="AD133" t="s">
        <v>91</v>
      </c>
      <c r="AE133" t="s">
        <v>2487</v>
      </c>
      <c r="AF133">
        <v>11825</v>
      </c>
      <c r="AG133" t="s">
        <v>2713</v>
      </c>
      <c r="AH133" t="s">
        <v>68</v>
      </c>
      <c r="AI133" t="s">
        <v>139</v>
      </c>
      <c r="AJ133">
        <v>6169</v>
      </c>
      <c r="AK133" t="s">
        <v>68</v>
      </c>
      <c r="AL133" t="s">
        <v>70</v>
      </c>
    </row>
    <row r="134" spans="1:38">
      <c r="A134">
        <v>1</v>
      </c>
      <c r="B134" t="s">
        <v>51</v>
      </c>
      <c r="C134" t="s">
        <v>3403</v>
      </c>
      <c r="D134" t="s">
        <v>3404</v>
      </c>
      <c r="E134" t="s">
        <v>19</v>
      </c>
      <c r="F134" t="s">
        <v>3405</v>
      </c>
      <c r="G134" t="s">
        <v>3406</v>
      </c>
      <c r="H134" t="s">
        <v>1245</v>
      </c>
      <c r="I134" t="s">
        <v>57</v>
      </c>
      <c r="J134" t="s">
        <v>1259</v>
      </c>
      <c r="K134" t="s">
        <v>3407</v>
      </c>
      <c r="L134" t="s">
        <v>60</v>
      </c>
      <c r="M134" t="s">
        <v>60</v>
      </c>
      <c r="N134" t="s">
        <v>19</v>
      </c>
      <c r="P134" t="s">
        <v>1248</v>
      </c>
      <c r="Q134" t="s">
        <v>1249</v>
      </c>
      <c r="R134" t="s">
        <v>60</v>
      </c>
      <c r="S134" t="s">
        <v>60</v>
      </c>
      <c r="T134">
        <v>43852.651921296303</v>
      </c>
      <c r="U134">
        <v>43850</v>
      </c>
      <c r="V134">
        <v>43850</v>
      </c>
      <c r="W134">
        <v>44811</v>
      </c>
      <c r="X134" s="2">
        <v>977222.4</v>
      </c>
      <c r="Y134" t="s">
        <v>1643</v>
      </c>
      <c r="Z134" t="s">
        <v>1643</v>
      </c>
      <c r="AA134">
        <v>3338</v>
      </c>
      <c r="AB134" t="s">
        <v>64</v>
      </c>
      <c r="AC134" t="s">
        <v>3338</v>
      </c>
      <c r="AD134" t="s">
        <v>91</v>
      </c>
      <c r="AE134" t="s">
        <v>3339</v>
      </c>
      <c r="AF134">
        <v>29081</v>
      </c>
      <c r="AG134" t="s">
        <v>2713</v>
      </c>
      <c r="AH134" t="s">
        <v>68</v>
      </c>
      <c r="AI134" t="s">
        <v>64</v>
      </c>
      <c r="AJ134">
        <v>3338</v>
      </c>
      <c r="AK134" t="s">
        <v>68</v>
      </c>
      <c r="AL134" t="s">
        <v>70</v>
      </c>
    </row>
    <row r="135" spans="1:38">
      <c r="A135">
        <v>1</v>
      </c>
      <c r="B135" t="s">
        <v>51</v>
      </c>
      <c r="C135" t="s">
        <v>3408</v>
      </c>
      <c r="D135" t="s">
        <v>3409</v>
      </c>
      <c r="E135" t="s">
        <v>2876</v>
      </c>
      <c r="F135" t="s">
        <v>3410</v>
      </c>
      <c r="G135" t="s">
        <v>3411</v>
      </c>
      <c r="H135" t="s">
        <v>2717</v>
      </c>
      <c r="I135" t="s">
        <v>57</v>
      </c>
      <c r="J135" t="s">
        <v>3412</v>
      </c>
      <c r="K135" t="s">
        <v>3413</v>
      </c>
      <c r="L135" t="s">
        <v>60</v>
      </c>
      <c r="M135" t="s">
        <v>60</v>
      </c>
      <c r="N135" t="s">
        <v>19</v>
      </c>
      <c r="P135" t="s">
        <v>61</v>
      </c>
      <c r="Q135" t="s">
        <v>62</v>
      </c>
      <c r="R135" t="s">
        <v>60</v>
      </c>
      <c r="S135" t="s">
        <v>60</v>
      </c>
      <c r="T135">
        <v>44167.670127314799</v>
      </c>
      <c r="U135">
        <v>44121</v>
      </c>
      <c r="V135">
        <v>44167</v>
      </c>
      <c r="W135">
        <v>45176</v>
      </c>
      <c r="X135" s="2">
        <v>460298.3</v>
      </c>
      <c r="Y135" t="s">
        <v>3414</v>
      </c>
      <c r="Z135" t="s">
        <v>3414</v>
      </c>
      <c r="AA135">
        <v>812</v>
      </c>
      <c r="AB135" t="s">
        <v>219</v>
      </c>
      <c r="AC135" t="s">
        <v>1088</v>
      </c>
      <c r="AD135" t="s">
        <v>91</v>
      </c>
      <c r="AE135" t="s">
        <v>1089</v>
      </c>
      <c r="AF135">
        <v>3396</v>
      </c>
      <c r="AG135" t="s">
        <v>2713</v>
      </c>
      <c r="AH135" t="s">
        <v>68</v>
      </c>
      <c r="AI135" t="s">
        <v>219</v>
      </c>
      <c r="AJ135">
        <v>812</v>
      </c>
      <c r="AK135" t="s">
        <v>68</v>
      </c>
      <c r="AL135" t="s">
        <v>70</v>
      </c>
    </row>
    <row r="136" spans="1:38">
      <c r="A136">
        <v>1</v>
      </c>
      <c r="B136" t="s">
        <v>51</v>
      </c>
      <c r="C136" t="s">
        <v>3415</v>
      </c>
      <c r="D136" t="s">
        <v>3416</v>
      </c>
      <c r="E136" t="s">
        <v>19</v>
      </c>
      <c r="F136" t="s">
        <v>3417</v>
      </c>
      <c r="G136" t="s">
        <v>3418</v>
      </c>
      <c r="H136" t="s">
        <v>1245</v>
      </c>
      <c r="I136" t="s">
        <v>57</v>
      </c>
      <c r="J136" t="s">
        <v>1259</v>
      </c>
      <c r="K136" t="s">
        <v>3419</v>
      </c>
      <c r="L136" t="s">
        <v>60</v>
      </c>
      <c r="M136" t="s">
        <v>60</v>
      </c>
      <c r="N136" t="s">
        <v>19</v>
      </c>
      <c r="P136" t="s">
        <v>1248</v>
      </c>
      <c r="Q136" t="s">
        <v>1249</v>
      </c>
      <c r="R136" t="s">
        <v>60</v>
      </c>
      <c r="S136" t="s">
        <v>60</v>
      </c>
      <c r="T136">
        <v>43847.711932870399</v>
      </c>
      <c r="U136">
        <v>43822</v>
      </c>
      <c r="V136">
        <v>43846</v>
      </c>
      <c r="W136">
        <v>44446</v>
      </c>
      <c r="X136" s="2">
        <v>990000</v>
      </c>
      <c r="Y136" t="s">
        <v>3420</v>
      </c>
      <c r="Z136" t="s">
        <v>3420</v>
      </c>
      <c r="AA136">
        <v>6148</v>
      </c>
      <c r="AB136" t="s">
        <v>139</v>
      </c>
      <c r="AC136" t="s">
        <v>554</v>
      </c>
      <c r="AD136" t="s">
        <v>66</v>
      </c>
      <c r="AE136" t="s">
        <v>555</v>
      </c>
      <c r="AF136">
        <v>19131</v>
      </c>
      <c r="AG136" t="s">
        <v>2713</v>
      </c>
      <c r="AH136" t="s">
        <v>68</v>
      </c>
      <c r="AI136" t="s">
        <v>139</v>
      </c>
      <c r="AJ136">
        <v>6148</v>
      </c>
      <c r="AK136" t="s">
        <v>68</v>
      </c>
      <c r="AL136" t="s">
        <v>70</v>
      </c>
    </row>
    <row r="137" spans="1:38">
      <c r="A137">
        <v>1</v>
      </c>
      <c r="B137" t="s">
        <v>51</v>
      </c>
      <c r="C137" t="s">
        <v>3421</v>
      </c>
      <c r="D137" t="s">
        <v>3422</v>
      </c>
      <c r="E137" t="s">
        <v>2716</v>
      </c>
      <c r="F137" t="s">
        <v>3423</v>
      </c>
      <c r="G137" t="s">
        <v>3424</v>
      </c>
      <c r="H137" t="s">
        <v>2717</v>
      </c>
      <c r="I137" t="s">
        <v>57</v>
      </c>
      <c r="J137" t="s">
        <v>3425</v>
      </c>
      <c r="K137" t="s">
        <v>3426</v>
      </c>
      <c r="L137" t="s">
        <v>60</v>
      </c>
      <c r="M137" t="s">
        <v>60</v>
      </c>
      <c r="N137" t="s">
        <v>19</v>
      </c>
      <c r="P137" t="s">
        <v>2720</v>
      </c>
      <c r="Q137" t="s">
        <v>62</v>
      </c>
      <c r="R137" t="s">
        <v>60</v>
      </c>
      <c r="S137" t="s">
        <v>60</v>
      </c>
      <c r="T137">
        <v>44176.6881712963</v>
      </c>
      <c r="U137">
        <v>44123</v>
      </c>
      <c r="V137">
        <v>44175</v>
      </c>
      <c r="W137">
        <v>45176</v>
      </c>
      <c r="X137" s="2">
        <v>495000</v>
      </c>
      <c r="Y137" t="s">
        <v>3427</v>
      </c>
      <c r="Z137" t="s">
        <v>3427</v>
      </c>
      <c r="AA137">
        <v>3169</v>
      </c>
      <c r="AB137" t="s">
        <v>64</v>
      </c>
      <c r="AC137" t="s">
        <v>3197</v>
      </c>
      <c r="AD137" t="s">
        <v>91</v>
      </c>
      <c r="AE137" t="s">
        <v>3198</v>
      </c>
      <c r="AF137">
        <v>11326</v>
      </c>
      <c r="AG137" t="s">
        <v>2735</v>
      </c>
      <c r="AH137" t="s">
        <v>68</v>
      </c>
      <c r="AI137" t="s">
        <v>64</v>
      </c>
      <c r="AJ137">
        <v>3024</v>
      </c>
      <c r="AK137" t="s">
        <v>68</v>
      </c>
      <c r="AL137" t="s">
        <v>70</v>
      </c>
    </row>
    <row r="138" spans="1:38">
      <c r="A138">
        <v>1</v>
      </c>
      <c r="B138" t="s">
        <v>51</v>
      </c>
      <c r="C138" t="s">
        <v>3428</v>
      </c>
      <c r="D138" t="s">
        <v>3429</v>
      </c>
      <c r="E138" t="s">
        <v>3021</v>
      </c>
      <c r="F138" t="s">
        <v>1710</v>
      </c>
      <c r="G138" t="s">
        <v>1711</v>
      </c>
      <c r="H138" t="s">
        <v>1245</v>
      </c>
      <c r="I138" t="s">
        <v>57</v>
      </c>
      <c r="J138" t="s">
        <v>3430</v>
      </c>
      <c r="K138" t="s">
        <v>3431</v>
      </c>
      <c r="L138" t="s">
        <v>60</v>
      </c>
      <c r="M138" t="s">
        <v>60</v>
      </c>
      <c r="N138" t="s">
        <v>19</v>
      </c>
      <c r="P138" t="s">
        <v>61</v>
      </c>
      <c r="Q138" t="s">
        <v>62</v>
      </c>
      <c r="R138" t="s">
        <v>60</v>
      </c>
      <c r="S138" t="s">
        <v>60</v>
      </c>
      <c r="T138">
        <v>44026.672847222202</v>
      </c>
      <c r="U138">
        <v>44006</v>
      </c>
      <c r="V138">
        <v>44008</v>
      </c>
      <c r="W138">
        <v>45206</v>
      </c>
      <c r="X138" s="2">
        <v>3208343.6</v>
      </c>
      <c r="Y138" t="s">
        <v>1714</v>
      </c>
      <c r="Z138" t="s">
        <v>1714</v>
      </c>
      <c r="AA138">
        <v>2770</v>
      </c>
      <c r="AB138" t="s">
        <v>79</v>
      </c>
      <c r="AC138" t="s">
        <v>2808</v>
      </c>
      <c r="AD138" t="s">
        <v>91</v>
      </c>
      <c r="AE138" t="s">
        <v>2809</v>
      </c>
      <c r="AF138">
        <v>22516</v>
      </c>
      <c r="AG138" t="s">
        <v>2735</v>
      </c>
      <c r="AH138" t="s">
        <v>68</v>
      </c>
      <c r="AI138" t="s">
        <v>79</v>
      </c>
      <c r="AJ138">
        <v>2751</v>
      </c>
      <c r="AK138" t="s">
        <v>68</v>
      </c>
      <c r="AL138" t="s">
        <v>70</v>
      </c>
    </row>
    <row r="139" spans="1:38">
      <c r="A139">
        <v>1</v>
      </c>
      <c r="B139" t="s">
        <v>51</v>
      </c>
      <c r="C139" t="s">
        <v>3432</v>
      </c>
      <c r="D139" t="s">
        <v>3433</v>
      </c>
      <c r="E139" t="s">
        <v>3021</v>
      </c>
      <c r="F139" t="s">
        <v>1471</v>
      </c>
      <c r="G139" t="s">
        <v>1472</v>
      </c>
      <c r="H139" t="s">
        <v>1245</v>
      </c>
      <c r="I139" t="s">
        <v>57</v>
      </c>
      <c r="J139" t="s">
        <v>3434</v>
      </c>
      <c r="K139" t="s">
        <v>3435</v>
      </c>
      <c r="L139" t="s">
        <v>60</v>
      </c>
      <c r="M139" t="s">
        <v>60</v>
      </c>
      <c r="N139" t="s">
        <v>19</v>
      </c>
      <c r="P139" t="s">
        <v>61</v>
      </c>
      <c r="Q139" t="s">
        <v>62</v>
      </c>
      <c r="R139" t="s">
        <v>60</v>
      </c>
      <c r="S139" t="s">
        <v>60</v>
      </c>
      <c r="T139">
        <v>44026.672858796301</v>
      </c>
      <c r="U139">
        <v>44008</v>
      </c>
      <c r="V139">
        <v>44011</v>
      </c>
      <c r="W139">
        <v>45025</v>
      </c>
      <c r="X139" s="2">
        <v>3300000</v>
      </c>
      <c r="Y139" t="s">
        <v>1475</v>
      </c>
      <c r="Z139" t="s">
        <v>1475</v>
      </c>
      <c r="AA139">
        <v>2015</v>
      </c>
      <c r="AB139" t="s">
        <v>79</v>
      </c>
      <c r="AC139" t="s">
        <v>1274</v>
      </c>
      <c r="AD139" t="s">
        <v>91</v>
      </c>
      <c r="AE139" t="s">
        <v>1275</v>
      </c>
      <c r="AF139">
        <v>35405</v>
      </c>
      <c r="AG139" t="s">
        <v>2735</v>
      </c>
      <c r="AH139" t="s">
        <v>68</v>
      </c>
      <c r="AI139" t="s">
        <v>79</v>
      </c>
      <c r="AJ139">
        <v>2200</v>
      </c>
      <c r="AK139" t="s">
        <v>68</v>
      </c>
      <c r="AL139" t="s">
        <v>70</v>
      </c>
    </row>
    <row r="140" spans="1:38">
      <c r="A140">
        <v>1</v>
      </c>
      <c r="B140" t="s">
        <v>51</v>
      </c>
      <c r="C140" t="s">
        <v>3436</v>
      </c>
      <c r="D140" t="s">
        <v>3437</v>
      </c>
      <c r="E140" t="s">
        <v>2876</v>
      </c>
      <c r="F140" t="s">
        <v>3438</v>
      </c>
      <c r="G140" t="s">
        <v>3439</v>
      </c>
      <c r="H140" t="s">
        <v>2717</v>
      </c>
      <c r="I140" t="s">
        <v>57</v>
      </c>
      <c r="J140" t="s">
        <v>3440</v>
      </c>
      <c r="K140" t="s">
        <v>3441</v>
      </c>
      <c r="L140" t="s">
        <v>60</v>
      </c>
      <c r="M140" t="s">
        <v>60</v>
      </c>
      <c r="N140" t="s">
        <v>19</v>
      </c>
      <c r="P140" t="s">
        <v>61</v>
      </c>
      <c r="Q140" t="s">
        <v>62</v>
      </c>
      <c r="R140" t="s">
        <v>60</v>
      </c>
      <c r="S140" t="s">
        <v>60</v>
      </c>
      <c r="T140">
        <v>44179.705474536997</v>
      </c>
      <c r="U140">
        <v>44099</v>
      </c>
      <c r="V140">
        <v>44176</v>
      </c>
      <c r="W140">
        <v>44903</v>
      </c>
      <c r="X140" s="2">
        <v>1000000</v>
      </c>
      <c r="Y140" t="s">
        <v>2157</v>
      </c>
      <c r="Z140" t="s">
        <v>2157</v>
      </c>
      <c r="AA140">
        <v>801</v>
      </c>
      <c r="AB140" t="s">
        <v>219</v>
      </c>
      <c r="AC140" t="s">
        <v>220</v>
      </c>
      <c r="AD140" t="s">
        <v>91</v>
      </c>
      <c r="AE140" t="s">
        <v>221</v>
      </c>
      <c r="AF140">
        <v>5292</v>
      </c>
      <c r="AG140" t="s">
        <v>2735</v>
      </c>
      <c r="AH140" t="s">
        <v>68</v>
      </c>
      <c r="AI140" t="s">
        <v>219</v>
      </c>
      <c r="AJ140">
        <v>820</v>
      </c>
      <c r="AK140" t="s">
        <v>68</v>
      </c>
      <c r="AL140" t="s">
        <v>70</v>
      </c>
    </row>
    <row r="141" spans="1:38">
      <c r="A141">
        <v>1</v>
      </c>
      <c r="B141" t="s">
        <v>51</v>
      </c>
      <c r="C141" t="s">
        <v>3442</v>
      </c>
      <c r="D141" t="s">
        <v>3443</v>
      </c>
      <c r="E141" t="s">
        <v>19</v>
      </c>
      <c r="F141" t="s">
        <v>3444</v>
      </c>
      <c r="G141" t="s">
        <v>3445</v>
      </c>
      <c r="H141" t="s">
        <v>1245</v>
      </c>
      <c r="I141" t="s">
        <v>57</v>
      </c>
      <c r="J141" t="s">
        <v>1259</v>
      </c>
      <c r="K141" t="s">
        <v>3446</v>
      </c>
      <c r="L141" t="s">
        <v>60</v>
      </c>
      <c r="M141" t="s">
        <v>60</v>
      </c>
      <c r="N141" t="s">
        <v>19</v>
      </c>
      <c r="P141" t="s">
        <v>1248</v>
      </c>
      <c r="Q141" t="s">
        <v>1249</v>
      </c>
      <c r="R141" t="s">
        <v>60</v>
      </c>
      <c r="S141" t="s">
        <v>60</v>
      </c>
      <c r="T141">
        <v>43882.659421296303</v>
      </c>
      <c r="U141">
        <v>43874</v>
      </c>
      <c r="V141">
        <v>43877</v>
      </c>
      <c r="W141">
        <v>44811</v>
      </c>
      <c r="X141" s="2">
        <v>495000</v>
      </c>
      <c r="Y141" t="s">
        <v>3447</v>
      </c>
      <c r="Z141" t="s">
        <v>3447</v>
      </c>
      <c r="AA141">
        <v>2179</v>
      </c>
      <c r="AB141" t="s">
        <v>79</v>
      </c>
      <c r="AC141" t="s">
        <v>3448</v>
      </c>
      <c r="AD141" t="s">
        <v>91</v>
      </c>
      <c r="AE141" t="s">
        <v>3449</v>
      </c>
      <c r="AF141">
        <v>16716</v>
      </c>
      <c r="AG141" t="s">
        <v>2713</v>
      </c>
      <c r="AH141" t="s">
        <v>68</v>
      </c>
      <c r="AI141" t="s">
        <v>79</v>
      </c>
      <c r="AJ141">
        <v>2179</v>
      </c>
      <c r="AK141" t="s">
        <v>68</v>
      </c>
      <c r="AL141" t="s">
        <v>70</v>
      </c>
    </row>
  </sheetData>
  <autoFilter ref="A23:AN141"/>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K52"/>
  <sheetViews>
    <sheetView workbookViewId="0">
      <selection activeCell="B2" sqref="B2"/>
    </sheetView>
  </sheetViews>
  <sheetFormatPr defaultRowHeight="15"/>
  <cols>
    <col min="2" max="2" width="26.5703125" bestFit="1" customWidth="1"/>
    <col min="6" max="6" width="67.7109375" bestFit="1" customWidth="1"/>
    <col min="24" max="25" width="11.140625" bestFit="1" customWidth="1"/>
    <col min="30" max="30" width="17.140625" bestFit="1" customWidth="1"/>
    <col min="31" max="31" width="16.140625" bestFit="1" customWidth="1"/>
  </cols>
  <sheetData>
    <row r="1" spans="2:33">
      <c r="B1" t="s">
        <v>0</v>
      </c>
      <c r="AF1" t="s">
        <v>3638</v>
      </c>
      <c r="AG1" t="s">
        <v>3639</v>
      </c>
    </row>
    <row r="2" spans="2:33">
      <c r="AD2" t="s">
        <v>3633</v>
      </c>
      <c r="AE2" s="2">
        <f>SUM(AE7:AE9)</f>
        <v>6366278.2999999998</v>
      </c>
      <c r="AF2" s="3">
        <f>+AE2/$AE$15</f>
        <v>0.49231785339249751</v>
      </c>
      <c r="AG2" s="5">
        <f>SUM(AG7:AG9)</f>
        <v>14</v>
      </c>
    </row>
    <row r="3" spans="2:33">
      <c r="B3" t="s">
        <v>1</v>
      </c>
      <c r="AD3" t="s">
        <v>3634</v>
      </c>
      <c r="AE3" s="2">
        <v>6564957.5999999996</v>
      </c>
      <c r="AF3" s="3">
        <f t="shared" ref="AF3:AF4" si="0">+AE3/$AE$15</f>
        <v>0.50768214660750255</v>
      </c>
      <c r="AG3">
        <v>15</v>
      </c>
    </row>
    <row r="4" spans="2:33">
      <c r="B4" t="s">
        <v>2</v>
      </c>
      <c r="C4" t="s">
        <v>3</v>
      </c>
      <c r="AD4" t="s">
        <v>3635</v>
      </c>
      <c r="AE4" s="2">
        <v>0</v>
      </c>
      <c r="AF4" s="3">
        <f t="shared" si="0"/>
        <v>0</v>
      </c>
      <c r="AG4">
        <v>0</v>
      </c>
    </row>
    <row r="5" spans="2:33">
      <c r="B5" t="s">
        <v>4</v>
      </c>
      <c r="C5" t="s">
        <v>3450</v>
      </c>
      <c r="AE5" s="2"/>
      <c r="AF5" s="3"/>
    </row>
    <row r="6" spans="2:33">
      <c r="B6" t="s">
        <v>6</v>
      </c>
      <c r="C6" t="s">
        <v>7</v>
      </c>
      <c r="AE6" s="2"/>
      <c r="AF6" s="3"/>
    </row>
    <row r="7" spans="2:33">
      <c r="B7" t="s">
        <v>8</v>
      </c>
      <c r="C7" t="s">
        <v>9</v>
      </c>
      <c r="AD7" t="s">
        <v>3636</v>
      </c>
      <c r="AE7" s="2">
        <v>6223368.2999999998</v>
      </c>
      <c r="AF7" s="3">
        <f t="shared" ref="AF7:AF9" si="1">+AE7/$AE$15</f>
        <v>0.48126631886747967</v>
      </c>
      <c r="AG7">
        <v>12</v>
      </c>
    </row>
    <row r="8" spans="2:33">
      <c r="B8" t="s">
        <v>10</v>
      </c>
      <c r="C8" t="s">
        <v>9</v>
      </c>
      <c r="AD8" t="s">
        <v>3637</v>
      </c>
      <c r="AE8" s="2">
        <v>142910</v>
      </c>
      <c r="AF8" s="3">
        <f t="shared" si="1"/>
        <v>1.105153452501783E-2</v>
      </c>
      <c r="AG8">
        <v>2</v>
      </c>
    </row>
    <row r="9" spans="2:33">
      <c r="B9" t="s">
        <v>11</v>
      </c>
      <c r="C9" t="s">
        <v>9</v>
      </c>
      <c r="AD9" t="s">
        <v>3643</v>
      </c>
      <c r="AE9" s="2">
        <v>0</v>
      </c>
      <c r="AF9" s="3">
        <f t="shared" si="1"/>
        <v>0</v>
      </c>
      <c r="AG9">
        <v>0</v>
      </c>
    </row>
    <row r="10" spans="2:33">
      <c r="B10" t="s">
        <v>12</v>
      </c>
      <c r="C10" t="s">
        <v>9</v>
      </c>
      <c r="AE10" s="2"/>
      <c r="AF10" s="3"/>
    </row>
    <row r="11" spans="2:33">
      <c r="B11" t="s">
        <v>13</v>
      </c>
      <c r="C11" t="s">
        <v>9</v>
      </c>
      <c r="AE11" s="2"/>
      <c r="AF11" s="3"/>
    </row>
    <row r="12" spans="2:33">
      <c r="B12" t="s">
        <v>14</v>
      </c>
      <c r="C12" t="s">
        <v>9</v>
      </c>
      <c r="AE12" s="2"/>
      <c r="AF12" s="3"/>
    </row>
    <row r="13" spans="2:33">
      <c r="B13" t="s">
        <v>15</v>
      </c>
      <c r="C13" t="s">
        <v>9</v>
      </c>
      <c r="AE13" s="2"/>
      <c r="AF13" s="3"/>
    </row>
    <row r="14" spans="2:33">
      <c r="B14" t="s">
        <v>16</v>
      </c>
      <c r="C14" t="s">
        <v>9</v>
      </c>
      <c r="AE14" s="2"/>
      <c r="AF14" s="3"/>
    </row>
    <row r="15" spans="2:33">
      <c r="B15" t="s">
        <v>17</v>
      </c>
      <c r="C15" t="s">
        <v>9</v>
      </c>
      <c r="AD15" t="s">
        <v>3640</v>
      </c>
      <c r="AE15" s="2">
        <v>12931235.899999999</v>
      </c>
      <c r="AF15" s="3">
        <f>+AE15/$AE$15</f>
        <v>1</v>
      </c>
      <c r="AG15">
        <v>29</v>
      </c>
    </row>
    <row r="16" spans="2:33">
      <c r="B16" t="s">
        <v>18</v>
      </c>
      <c r="C16" t="s">
        <v>9</v>
      </c>
    </row>
    <row r="17" spans="1:37">
      <c r="B17" t="s">
        <v>19</v>
      </c>
    </row>
    <row r="18" spans="1:37">
      <c r="X18" s="2">
        <f>SUM(X24:X52)</f>
        <v>12931235.899999999</v>
      </c>
    </row>
    <row r="19" spans="1:37">
      <c r="B19" t="s">
        <v>20</v>
      </c>
    </row>
    <row r="20" spans="1:37">
      <c r="B20" t="s">
        <v>3632</v>
      </c>
      <c r="C20" t="s">
        <v>3451</v>
      </c>
    </row>
    <row r="21" spans="1:37" ht="30">
      <c r="A21">
        <v>29</v>
      </c>
      <c r="B21" s="1" t="s">
        <v>3631</v>
      </c>
      <c r="C21" t="s">
        <v>3452</v>
      </c>
      <c r="X21" s="2">
        <f>SUM(X24:X52)</f>
        <v>12931235.899999999</v>
      </c>
      <c r="Y21" s="2">
        <f>SUM(A24:A52)</f>
        <v>29</v>
      </c>
    </row>
    <row r="22" spans="1:37">
      <c r="A22">
        <v>29672</v>
      </c>
    </row>
    <row r="23" spans="1:37">
      <c r="A23" t="s">
        <v>3453</v>
      </c>
      <c r="B23" t="s">
        <v>25</v>
      </c>
      <c r="C23" t="s">
        <v>26</v>
      </c>
      <c r="D23" t="s">
        <v>18</v>
      </c>
      <c r="E23" t="s">
        <v>17</v>
      </c>
      <c r="F23" t="s">
        <v>27</v>
      </c>
      <c r="G23" t="s">
        <v>16</v>
      </c>
      <c r="H23" t="s">
        <v>28</v>
      </c>
      <c r="I23" t="s">
        <v>29</v>
      </c>
      <c r="J23" t="s">
        <v>30</v>
      </c>
      <c r="K23" t="s">
        <v>31</v>
      </c>
      <c r="L23" t="s">
        <v>11</v>
      </c>
      <c r="M23" t="s">
        <v>13</v>
      </c>
      <c r="N23" t="s">
        <v>32</v>
      </c>
      <c r="O23" t="s">
        <v>33</v>
      </c>
      <c r="P23" t="s">
        <v>12</v>
      </c>
      <c r="Q23" t="s">
        <v>10</v>
      </c>
      <c r="R23" t="s">
        <v>34</v>
      </c>
      <c r="S23" t="s">
        <v>35</v>
      </c>
      <c r="T23" t="s">
        <v>7</v>
      </c>
      <c r="U23" t="s">
        <v>36</v>
      </c>
      <c r="V23" t="s">
        <v>37</v>
      </c>
      <c r="W23" t="s">
        <v>38</v>
      </c>
      <c r="X23" t="s">
        <v>23</v>
      </c>
      <c r="Y23" t="s">
        <v>39</v>
      </c>
      <c r="Z23" t="s">
        <v>40</v>
      </c>
      <c r="AA23" t="s">
        <v>41</v>
      </c>
      <c r="AB23" t="s">
        <v>43</v>
      </c>
      <c r="AC23" t="s">
        <v>44</v>
      </c>
      <c r="AD23" t="s">
        <v>3454</v>
      </c>
      <c r="AE23" t="s">
        <v>3455</v>
      </c>
      <c r="AF23" t="s">
        <v>42</v>
      </c>
      <c r="AG23" t="s">
        <v>47</v>
      </c>
      <c r="AH23" t="s">
        <v>48</v>
      </c>
      <c r="AI23" t="s">
        <v>49</v>
      </c>
      <c r="AJ23" t="s">
        <v>50</v>
      </c>
      <c r="AK23" t="s">
        <v>15</v>
      </c>
    </row>
    <row r="24" spans="1:37">
      <c r="A24">
        <v>1</v>
      </c>
      <c r="B24" t="s">
        <v>51</v>
      </c>
      <c r="C24" t="s">
        <v>3456</v>
      </c>
      <c r="D24" t="s">
        <v>3457</v>
      </c>
      <c r="E24" t="s">
        <v>2716</v>
      </c>
      <c r="F24" t="s">
        <v>3458</v>
      </c>
      <c r="G24" t="s">
        <v>3459</v>
      </c>
      <c r="H24" t="s">
        <v>2717</v>
      </c>
      <c r="I24" t="s">
        <v>57</v>
      </c>
      <c r="J24" t="s">
        <v>3460</v>
      </c>
      <c r="K24" t="s">
        <v>3461</v>
      </c>
      <c r="L24" t="s">
        <v>60</v>
      </c>
      <c r="M24" t="s">
        <v>60</v>
      </c>
      <c r="N24" t="s">
        <v>19</v>
      </c>
      <c r="P24" t="s">
        <v>2720</v>
      </c>
      <c r="Q24" t="s">
        <v>62</v>
      </c>
      <c r="R24" t="s">
        <v>60</v>
      </c>
      <c r="S24" t="s">
        <v>60</v>
      </c>
      <c r="T24">
        <v>44207.665173611102</v>
      </c>
      <c r="U24">
        <v>43998</v>
      </c>
      <c r="V24">
        <v>44204</v>
      </c>
      <c r="W24">
        <v>44701</v>
      </c>
      <c r="X24" s="2">
        <v>27522</v>
      </c>
      <c r="Y24" t="s">
        <v>3462</v>
      </c>
      <c r="Z24" t="s">
        <v>3463</v>
      </c>
      <c r="AA24">
        <v>4670</v>
      </c>
      <c r="AB24" t="s">
        <v>687</v>
      </c>
      <c r="AC24" t="s">
        <v>101</v>
      </c>
      <c r="AD24" t="s">
        <v>688</v>
      </c>
      <c r="AE24">
        <v>26701</v>
      </c>
      <c r="AF24" t="s">
        <v>99</v>
      </c>
      <c r="AG24" t="s">
        <v>68</v>
      </c>
      <c r="AH24" t="s">
        <v>99</v>
      </c>
      <c r="AI24" t="s">
        <v>3464</v>
      </c>
      <c r="AJ24" t="s">
        <v>68</v>
      </c>
      <c r="AK24" t="s">
        <v>70</v>
      </c>
    </row>
    <row r="25" spans="1:37">
      <c r="A25">
        <v>1</v>
      </c>
      <c r="B25" t="s">
        <v>51</v>
      </c>
      <c r="C25" t="s">
        <v>3465</v>
      </c>
      <c r="D25" t="s">
        <v>3466</v>
      </c>
      <c r="E25" t="s">
        <v>2716</v>
      </c>
      <c r="F25" t="s">
        <v>3467</v>
      </c>
      <c r="G25" t="s">
        <v>3468</v>
      </c>
      <c r="H25" t="s">
        <v>2717</v>
      </c>
      <c r="I25" t="s">
        <v>57</v>
      </c>
      <c r="J25" t="s">
        <v>3469</v>
      </c>
      <c r="K25" t="s">
        <v>3470</v>
      </c>
      <c r="L25" t="s">
        <v>60</v>
      </c>
      <c r="M25" t="s">
        <v>60</v>
      </c>
      <c r="N25" t="s">
        <v>19</v>
      </c>
      <c r="P25" t="s">
        <v>2720</v>
      </c>
      <c r="Q25" t="s">
        <v>62</v>
      </c>
      <c r="R25" t="s">
        <v>60</v>
      </c>
      <c r="S25" t="s">
        <v>60</v>
      </c>
      <c r="T25">
        <v>44204.702199074098</v>
      </c>
      <c r="U25">
        <v>43998</v>
      </c>
      <c r="V25">
        <v>44204</v>
      </c>
      <c r="W25">
        <v>45176</v>
      </c>
      <c r="X25" s="2">
        <v>940500</v>
      </c>
      <c r="Y25" t="s">
        <v>3250</v>
      </c>
      <c r="Z25" t="s">
        <v>3250</v>
      </c>
      <c r="AA25">
        <v>3125</v>
      </c>
      <c r="AB25" t="s">
        <v>1291</v>
      </c>
      <c r="AC25" t="s">
        <v>66</v>
      </c>
      <c r="AD25" t="s">
        <v>1292</v>
      </c>
      <c r="AE25">
        <v>1090</v>
      </c>
      <c r="AF25" t="s">
        <v>64</v>
      </c>
      <c r="AG25" t="s">
        <v>68</v>
      </c>
      <c r="AH25" t="s">
        <v>64</v>
      </c>
      <c r="AI25" t="s">
        <v>3471</v>
      </c>
      <c r="AJ25" t="s">
        <v>68</v>
      </c>
      <c r="AK25" t="s">
        <v>70</v>
      </c>
    </row>
    <row r="26" spans="1:37">
      <c r="A26">
        <v>1</v>
      </c>
      <c r="B26" t="s">
        <v>51</v>
      </c>
      <c r="C26" t="s">
        <v>3472</v>
      </c>
      <c r="D26" t="s">
        <v>3473</v>
      </c>
      <c r="E26" t="s">
        <v>2876</v>
      </c>
      <c r="F26" t="s">
        <v>3474</v>
      </c>
      <c r="G26" t="s">
        <v>3475</v>
      </c>
      <c r="H26" t="s">
        <v>2717</v>
      </c>
      <c r="I26" t="s">
        <v>57</v>
      </c>
      <c r="J26" t="s">
        <v>3476</v>
      </c>
      <c r="K26" t="s">
        <v>3477</v>
      </c>
      <c r="L26" t="s">
        <v>60</v>
      </c>
      <c r="M26" t="s">
        <v>60</v>
      </c>
      <c r="N26" t="s">
        <v>19</v>
      </c>
      <c r="P26" t="s">
        <v>61</v>
      </c>
      <c r="Q26" t="s">
        <v>62</v>
      </c>
      <c r="R26" t="s">
        <v>60</v>
      </c>
      <c r="S26" t="s">
        <v>60</v>
      </c>
      <c r="T26">
        <v>44284.6640625</v>
      </c>
      <c r="U26">
        <v>43998</v>
      </c>
      <c r="V26">
        <v>44284</v>
      </c>
      <c r="W26">
        <v>45176</v>
      </c>
      <c r="X26" s="2">
        <v>885573.7</v>
      </c>
      <c r="Y26" t="s">
        <v>475</v>
      </c>
      <c r="Z26" t="s">
        <v>475</v>
      </c>
      <c r="AA26">
        <v>860</v>
      </c>
      <c r="AB26" t="s">
        <v>220</v>
      </c>
      <c r="AC26" t="s">
        <v>91</v>
      </c>
      <c r="AD26" t="s">
        <v>221</v>
      </c>
      <c r="AE26">
        <v>5292</v>
      </c>
      <c r="AF26" t="s">
        <v>219</v>
      </c>
      <c r="AG26" t="s">
        <v>68</v>
      </c>
      <c r="AH26" t="s">
        <v>219</v>
      </c>
      <c r="AI26" t="s">
        <v>3478</v>
      </c>
      <c r="AJ26" t="s">
        <v>68</v>
      </c>
      <c r="AK26" t="s">
        <v>70</v>
      </c>
    </row>
    <row r="27" spans="1:37">
      <c r="A27">
        <v>1</v>
      </c>
      <c r="B27" t="s">
        <v>51</v>
      </c>
      <c r="C27" t="s">
        <v>3479</v>
      </c>
      <c r="D27" t="s">
        <v>3480</v>
      </c>
      <c r="E27" t="s">
        <v>2716</v>
      </c>
      <c r="F27" t="s">
        <v>3481</v>
      </c>
      <c r="G27" t="s">
        <v>3482</v>
      </c>
      <c r="H27" t="s">
        <v>2717</v>
      </c>
      <c r="I27" t="s">
        <v>57</v>
      </c>
      <c r="J27" t="s">
        <v>3483</v>
      </c>
      <c r="K27" t="s">
        <v>3484</v>
      </c>
      <c r="L27" t="s">
        <v>60</v>
      </c>
      <c r="M27" t="s">
        <v>60</v>
      </c>
      <c r="N27" t="s">
        <v>19</v>
      </c>
      <c r="P27" t="s">
        <v>2720</v>
      </c>
      <c r="Q27" t="s">
        <v>62</v>
      </c>
      <c r="R27" t="s">
        <v>60</v>
      </c>
      <c r="S27" t="s">
        <v>60</v>
      </c>
      <c r="T27">
        <v>44280.407395833303</v>
      </c>
      <c r="U27">
        <v>43998</v>
      </c>
      <c r="V27">
        <v>44278</v>
      </c>
      <c r="W27">
        <v>44721</v>
      </c>
      <c r="X27" s="2">
        <v>14452.9</v>
      </c>
      <c r="Y27" t="s">
        <v>3485</v>
      </c>
      <c r="Z27" t="s">
        <v>3485</v>
      </c>
      <c r="AA27">
        <v>3195</v>
      </c>
      <c r="AB27" t="s">
        <v>3486</v>
      </c>
      <c r="AC27" t="s">
        <v>91</v>
      </c>
      <c r="AD27" t="s">
        <v>3487</v>
      </c>
      <c r="AE27">
        <v>12453</v>
      </c>
      <c r="AF27" t="s">
        <v>64</v>
      </c>
      <c r="AG27" t="s">
        <v>68</v>
      </c>
      <c r="AH27" t="s">
        <v>64</v>
      </c>
      <c r="AI27" t="s">
        <v>1683</v>
      </c>
      <c r="AJ27" t="s">
        <v>68</v>
      </c>
      <c r="AK27" t="s">
        <v>70</v>
      </c>
    </row>
    <row r="28" spans="1:37">
      <c r="A28">
        <v>1</v>
      </c>
      <c r="B28" t="s">
        <v>51</v>
      </c>
      <c r="C28" t="s">
        <v>3488</v>
      </c>
      <c r="D28" t="s">
        <v>3489</v>
      </c>
      <c r="E28" t="s">
        <v>2716</v>
      </c>
      <c r="F28" t="s">
        <v>3490</v>
      </c>
      <c r="G28" t="s">
        <v>1296</v>
      </c>
      <c r="H28" t="s">
        <v>2717</v>
      </c>
      <c r="I28" t="s">
        <v>57</v>
      </c>
      <c r="J28" t="s">
        <v>3491</v>
      </c>
      <c r="K28" t="s">
        <v>3492</v>
      </c>
      <c r="L28" t="s">
        <v>60</v>
      </c>
      <c r="M28" t="s">
        <v>60</v>
      </c>
      <c r="N28" t="s">
        <v>19</v>
      </c>
      <c r="P28" t="s">
        <v>2720</v>
      </c>
      <c r="Q28" t="s">
        <v>62</v>
      </c>
      <c r="R28" t="s">
        <v>60</v>
      </c>
      <c r="S28" t="s">
        <v>60</v>
      </c>
      <c r="T28">
        <v>44327.667337963001</v>
      </c>
      <c r="U28">
        <v>43998</v>
      </c>
      <c r="V28">
        <v>44322</v>
      </c>
      <c r="W28">
        <v>45176</v>
      </c>
      <c r="X28" s="2">
        <v>493567.8</v>
      </c>
      <c r="Y28" t="s">
        <v>1298</v>
      </c>
      <c r="Z28" t="s">
        <v>1298</v>
      </c>
      <c r="AA28">
        <v>3183</v>
      </c>
      <c r="AB28" t="s">
        <v>131</v>
      </c>
      <c r="AC28" t="s">
        <v>91</v>
      </c>
      <c r="AD28" t="s">
        <v>132</v>
      </c>
      <c r="AE28">
        <v>12134</v>
      </c>
      <c r="AF28" t="s">
        <v>64</v>
      </c>
      <c r="AG28" t="s">
        <v>68</v>
      </c>
      <c r="AH28" t="s">
        <v>64</v>
      </c>
      <c r="AI28" t="s">
        <v>133</v>
      </c>
      <c r="AJ28" t="s">
        <v>68</v>
      </c>
      <c r="AK28" t="s">
        <v>70</v>
      </c>
    </row>
    <row r="29" spans="1:37">
      <c r="A29">
        <v>1</v>
      </c>
      <c r="B29" t="s">
        <v>51</v>
      </c>
      <c r="C29" t="s">
        <v>3493</v>
      </c>
      <c r="D29" t="s">
        <v>3494</v>
      </c>
      <c r="E29" t="s">
        <v>2876</v>
      </c>
      <c r="F29" t="s">
        <v>3495</v>
      </c>
      <c r="G29" t="s">
        <v>3496</v>
      </c>
      <c r="H29" t="s">
        <v>2717</v>
      </c>
      <c r="I29" t="s">
        <v>57</v>
      </c>
      <c r="J29" t="s">
        <v>3497</v>
      </c>
      <c r="K29" t="s">
        <v>3498</v>
      </c>
      <c r="L29" t="s">
        <v>60</v>
      </c>
      <c r="M29" t="s">
        <v>60</v>
      </c>
      <c r="N29" t="s">
        <v>19</v>
      </c>
      <c r="P29" t="s">
        <v>61</v>
      </c>
      <c r="Q29" t="s">
        <v>62</v>
      </c>
      <c r="R29" t="s">
        <v>60</v>
      </c>
      <c r="S29" t="s">
        <v>60</v>
      </c>
      <c r="T29">
        <v>44243.679652777799</v>
      </c>
      <c r="U29">
        <v>43998</v>
      </c>
      <c r="V29">
        <v>44243</v>
      </c>
      <c r="W29">
        <v>45024</v>
      </c>
      <c r="X29" s="2">
        <v>572789.80000000005</v>
      </c>
      <c r="Y29" t="s">
        <v>494</v>
      </c>
      <c r="Z29" t="s">
        <v>3499</v>
      </c>
      <c r="AA29">
        <v>851</v>
      </c>
      <c r="AB29" t="s">
        <v>220</v>
      </c>
      <c r="AC29" t="s">
        <v>91</v>
      </c>
      <c r="AD29" t="s">
        <v>221</v>
      </c>
      <c r="AE29">
        <v>5292</v>
      </c>
      <c r="AF29" t="s">
        <v>219</v>
      </c>
      <c r="AG29" t="s">
        <v>68</v>
      </c>
      <c r="AH29" t="s">
        <v>219</v>
      </c>
      <c r="AI29" t="s">
        <v>495</v>
      </c>
      <c r="AJ29" t="s">
        <v>68</v>
      </c>
      <c r="AK29" t="s">
        <v>70</v>
      </c>
    </row>
    <row r="30" spans="1:37">
      <c r="A30">
        <v>1</v>
      </c>
      <c r="B30" t="s">
        <v>51</v>
      </c>
      <c r="C30" t="s">
        <v>3500</v>
      </c>
      <c r="D30" t="s">
        <v>3501</v>
      </c>
      <c r="E30" t="s">
        <v>2716</v>
      </c>
      <c r="F30" t="s">
        <v>2519</v>
      </c>
      <c r="G30" t="s">
        <v>2520</v>
      </c>
      <c r="H30" t="s">
        <v>2717</v>
      </c>
      <c r="I30" t="s">
        <v>57</v>
      </c>
      <c r="J30" t="s">
        <v>3502</v>
      </c>
      <c r="K30" t="s">
        <v>3503</v>
      </c>
      <c r="L30" t="s">
        <v>60</v>
      </c>
      <c r="M30" t="s">
        <v>60</v>
      </c>
      <c r="N30" t="s">
        <v>19</v>
      </c>
      <c r="P30" t="s">
        <v>2720</v>
      </c>
      <c r="Q30" t="s">
        <v>62</v>
      </c>
      <c r="R30" t="s">
        <v>60</v>
      </c>
      <c r="S30" t="s">
        <v>60</v>
      </c>
      <c r="T30">
        <v>44348.419687499998</v>
      </c>
      <c r="U30">
        <v>43998</v>
      </c>
      <c r="V30">
        <v>44344</v>
      </c>
      <c r="W30">
        <v>45238</v>
      </c>
      <c r="X30" s="2">
        <v>478441.7</v>
      </c>
      <c r="Y30" t="s">
        <v>2522</v>
      </c>
      <c r="Z30" t="s">
        <v>2522</v>
      </c>
      <c r="AA30">
        <v>6050</v>
      </c>
      <c r="AB30" t="s">
        <v>140</v>
      </c>
      <c r="AC30" t="s">
        <v>91</v>
      </c>
      <c r="AD30" t="s">
        <v>141</v>
      </c>
      <c r="AE30">
        <v>8646</v>
      </c>
      <c r="AF30" t="s">
        <v>139</v>
      </c>
      <c r="AG30" t="s">
        <v>68</v>
      </c>
      <c r="AH30" t="s">
        <v>139</v>
      </c>
      <c r="AI30" t="s">
        <v>462</v>
      </c>
      <c r="AJ30" t="s">
        <v>68</v>
      </c>
      <c r="AK30" t="s">
        <v>70</v>
      </c>
    </row>
    <row r="31" spans="1:37">
      <c r="A31">
        <v>1</v>
      </c>
      <c r="B31" t="s">
        <v>51</v>
      </c>
      <c r="C31" t="s">
        <v>3504</v>
      </c>
      <c r="D31" t="s">
        <v>3505</v>
      </c>
      <c r="E31" t="s">
        <v>2716</v>
      </c>
      <c r="F31" t="s">
        <v>3506</v>
      </c>
      <c r="G31" t="s">
        <v>3507</v>
      </c>
      <c r="H31" t="s">
        <v>2717</v>
      </c>
      <c r="I31" t="s">
        <v>57</v>
      </c>
      <c r="J31" t="s">
        <v>3508</v>
      </c>
      <c r="K31" t="s">
        <v>3509</v>
      </c>
      <c r="L31" t="s">
        <v>60</v>
      </c>
      <c r="M31" t="s">
        <v>60</v>
      </c>
      <c r="N31" t="s">
        <v>19</v>
      </c>
      <c r="P31" t="s">
        <v>2720</v>
      </c>
      <c r="Q31" t="s">
        <v>62</v>
      </c>
      <c r="R31" t="s">
        <v>60</v>
      </c>
      <c r="S31" t="s">
        <v>60</v>
      </c>
      <c r="T31">
        <v>44207.665173611102</v>
      </c>
      <c r="U31">
        <v>43998</v>
      </c>
      <c r="V31">
        <v>44207</v>
      </c>
      <c r="W31">
        <v>45176</v>
      </c>
      <c r="X31" s="2">
        <v>463107</v>
      </c>
      <c r="Y31" t="s">
        <v>3510</v>
      </c>
      <c r="Z31" t="s">
        <v>3510</v>
      </c>
      <c r="AA31">
        <v>3175</v>
      </c>
      <c r="AB31" t="s">
        <v>512</v>
      </c>
      <c r="AC31" t="s">
        <v>91</v>
      </c>
      <c r="AD31" t="s">
        <v>513</v>
      </c>
      <c r="AE31">
        <v>26338</v>
      </c>
      <c r="AF31" t="s">
        <v>64</v>
      </c>
      <c r="AG31" t="s">
        <v>68</v>
      </c>
      <c r="AH31" t="s">
        <v>64</v>
      </c>
      <c r="AI31" t="s">
        <v>3511</v>
      </c>
      <c r="AJ31" t="s">
        <v>68</v>
      </c>
      <c r="AK31" t="s">
        <v>70</v>
      </c>
    </row>
    <row r="32" spans="1:37">
      <c r="A32">
        <v>1</v>
      </c>
      <c r="B32" t="s">
        <v>51</v>
      </c>
      <c r="C32" t="s">
        <v>3512</v>
      </c>
      <c r="D32" t="s">
        <v>3513</v>
      </c>
      <c r="E32" t="s">
        <v>2716</v>
      </c>
      <c r="F32" t="s">
        <v>3010</v>
      </c>
      <c r="G32" t="s">
        <v>3011</v>
      </c>
      <c r="H32" t="s">
        <v>2717</v>
      </c>
      <c r="I32" t="s">
        <v>57</v>
      </c>
      <c r="J32" t="s">
        <v>3514</v>
      </c>
      <c r="K32" t="s">
        <v>3515</v>
      </c>
      <c r="L32" t="s">
        <v>60</v>
      </c>
      <c r="M32" t="s">
        <v>60</v>
      </c>
      <c r="N32" t="s">
        <v>19</v>
      </c>
      <c r="P32" t="s">
        <v>2720</v>
      </c>
      <c r="Q32" t="s">
        <v>62</v>
      </c>
      <c r="R32" t="s">
        <v>60</v>
      </c>
      <c r="S32" t="s">
        <v>60</v>
      </c>
      <c r="T32">
        <v>44267.652048611097</v>
      </c>
      <c r="U32">
        <v>44015</v>
      </c>
      <c r="V32">
        <v>44266</v>
      </c>
      <c r="W32">
        <v>45176</v>
      </c>
      <c r="X32" s="2">
        <v>325958.59999999998</v>
      </c>
      <c r="Y32" t="s">
        <v>124</v>
      </c>
      <c r="Z32" t="s">
        <v>124</v>
      </c>
      <c r="AA32">
        <v>3185</v>
      </c>
      <c r="AB32" t="s">
        <v>65</v>
      </c>
      <c r="AC32" t="s">
        <v>66</v>
      </c>
      <c r="AD32" t="s">
        <v>67</v>
      </c>
      <c r="AE32">
        <v>15480</v>
      </c>
      <c r="AF32" t="s">
        <v>64</v>
      </c>
      <c r="AG32" t="s">
        <v>68</v>
      </c>
      <c r="AH32" t="s">
        <v>64</v>
      </c>
      <c r="AI32" t="s">
        <v>125</v>
      </c>
      <c r="AJ32" t="s">
        <v>68</v>
      </c>
      <c r="AK32" t="s">
        <v>70</v>
      </c>
    </row>
    <row r="33" spans="1:37">
      <c r="A33">
        <v>1</v>
      </c>
      <c r="B33" t="s">
        <v>51</v>
      </c>
      <c r="C33" t="s">
        <v>3516</v>
      </c>
      <c r="D33" t="s">
        <v>3517</v>
      </c>
      <c r="E33" t="s">
        <v>2716</v>
      </c>
      <c r="F33" t="s">
        <v>3247</v>
      </c>
      <c r="G33" t="s">
        <v>3248</v>
      </c>
      <c r="H33" t="s">
        <v>2717</v>
      </c>
      <c r="I33" t="s">
        <v>57</v>
      </c>
      <c r="J33" t="s">
        <v>3469</v>
      </c>
      <c r="K33" t="s">
        <v>3518</v>
      </c>
      <c r="L33" t="s">
        <v>60</v>
      </c>
      <c r="M33" t="s">
        <v>60</v>
      </c>
      <c r="N33" t="s">
        <v>19</v>
      </c>
      <c r="P33" t="s">
        <v>2720</v>
      </c>
      <c r="Q33" t="s">
        <v>62</v>
      </c>
      <c r="R33" t="s">
        <v>60</v>
      </c>
      <c r="S33" t="s">
        <v>60</v>
      </c>
      <c r="T33">
        <v>44204.702199074098</v>
      </c>
      <c r="U33">
        <v>43998</v>
      </c>
      <c r="V33">
        <v>44204</v>
      </c>
      <c r="W33">
        <v>44902</v>
      </c>
      <c r="X33" s="2">
        <v>495000</v>
      </c>
      <c r="Y33" t="s">
        <v>3250</v>
      </c>
      <c r="Z33" t="s">
        <v>3519</v>
      </c>
      <c r="AA33">
        <v>3125</v>
      </c>
      <c r="AB33" t="s">
        <v>1291</v>
      </c>
      <c r="AC33" t="s">
        <v>66</v>
      </c>
      <c r="AD33" t="s">
        <v>1292</v>
      </c>
      <c r="AE33">
        <v>1090</v>
      </c>
      <c r="AF33" t="s">
        <v>64</v>
      </c>
      <c r="AG33" t="s">
        <v>68</v>
      </c>
      <c r="AH33" t="s">
        <v>64</v>
      </c>
      <c r="AI33" t="s">
        <v>715</v>
      </c>
      <c r="AJ33" t="s">
        <v>68</v>
      </c>
      <c r="AK33" t="s">
        <v>70</v>
      </c>
    </row>
    <row r="34" spans="1:37">
      <c r="A34">
        <v>1</v>
      </c>
      <c r="B34" t="s">
        <v>51</v>
      </c>
      <c r="C34" t="s">
        <v>3520</v>
      </c>
      <c r="D34" t="s">
        <v>3521</v>
      </c>
      <c r="E34" t="s">
        <v>2716</v>
      </c>
      <c r="F34" t="s">
        <v>3522</v>
      </c>
      <c r="G34" t="s">
        <v>3523</v>
      </c>
      <c r="H34" t="s">
        <v>2717</v>
      </c>
      <c r="I34" t="s">
        <v>57</v>
      </c>
      <c r="J34" t="s">
        <v>3524</v>
      </c>
      <c r="K34" t="s">
        <v>3525</v>
      </c>
      <c r="L34" t="s">
        <v>60</v>
      </c>
      <c r="M34" t="s">
        <v>60</v>
      </c>
      <c r="N34" t="s">
        <v>19</v>
      </c>
      <c r="P34" t="s">
        <v>2720</v>
      </c>
      <c r="Q34" t="s">
        <v>62</v>
      </c>
      <c r="R34" t="s">
        <v>60</v>
      </c>
      <c r="S34" t="s">
        <v>60</v>
      </c>
      <c r="T34">
        <v>44208.667500000003</v>
      </c>
      <c r="U34">
        <v>43998</v>
      </c>
      <c r="V34">
        <v>44201</v>
      </c>
      <c r="W34">
        <v>44811</v>
      </c>
      <c r="X34" s="2">
        <v>206910</v>
      </c>
      <c r="Y34" t="s">
        <v>1786</v>
      </c>
      <c r="Z34" t="s">
        <v>1266</v>
      </c>
      <c r="AA34">
        <v>4114</v>
      </c>
      <c r="AB34" t="s">
        <v>117</v>
      </c>
      <c r="AC34" t="s">
        <v>91</v>
      </c>
      <c r="AD34" t="s">
        <v>118</v>
      </c>
      <c r="AE34">
        <v>10922</v>
      </c>
      <c r="AF34" t="s">
        <v>99</v>
      </c>
      <c r="AG34" t="s">
        <v>68</v>
      </c>
      <c r="AH34" t="s">
        <v>99</v>
      </c>
      <c r="AI34" t="s">
        <v>1267</v>
      </c>
      <c r="AJ34" t="s">
        <v>68</v>
      </c>
      <c r="AK34" t="s">
        <v>70</v>
      </c>
    </row>
    <row r="35" spans="1:37">
      <c r="A35">
        <v>1</v>
      </c>
      <c r="B35" t="s">
        <v>51</v>
      </c>
      <c r="C35" t="s">
        <v>3526</v>
      </c>
      <c r="D35" t="s">
        <v>3527</v>
      </c>
      <c r="E35" t="s">
        <v>2716</v>
      </c>
      <c r="F35" t="s">
        <v>3528</v>
      </c>
      <c r="G35" t="s">
        <v>3529</v>
      </c>
      <c r="H35" t="s">
        <v>2717</v>
      </c>
      <c r="I35" t="s">
        <v>57</v>
      </c>
      <c r="J35" t="s">
        <v>3530</v>
      </c>
      <c r="K35" t="s">
        <v>3531</v>
      </c>
      <c r="L35" t="s">
        <v>60</v>
      </c>
      <c r="M35" t="s">
        <v>60</v>
      </c>
      <c r="N35" t="s">
        <v>19</v>
      </c>
      <c r="P35" t="s">
        <v>2720</v>
      </c>
      <c r="Q35" t="s">
        <v>62</v>
      </c>
      <c r="R35" t="s">
        <v>60</v>
      </c>
      <c r="S35" t="s">
        <v>60</v>
      </c>
      <c r="T35">
        <v>44217.661423611098</v>
      </c>
      <c r="U35">
        <v>43998</v>
      </c>
      <c r="V35">
        <v>44217</v>
      </c>
      <c r="W35">
        <v>45239</v>
      </c>
      <c r="X35" s="2">
        <v>235313.1</v>
      </c>
      <c r="Y35" t="s">
        <v>124</v>
      </c>
      <c r="Z35" t="s">
        <v>124</v>
      </c>
      <c r="AA35">
        <v>3185</v>
      </c>
      <c r="AB35" t="s">
        <v>65</v>
      </c>
      <c r="AC35" t="s">
        <v>66</v>
      </c>
      <c r="AD35" t="s">
        <v>67</v>
      </c>
      <c r="AE35">
        <v>15480</v>
      </c>
      <c r="AF35" t="s">
        <v>64</v>
      </c>
      <c r="AG35" t="s">
        <v>68</v>
      </c>
      <c r="AH35" t="s">
        <v>64</v>
      </c>
      <c r="AI35" t="s">
        <v>125</v>
      </c>
      <c r="AJ35" t="s">
        <v>68</v>
      </c>
      <c r="AK35" t="s">
        <v>70</v>
      </c>
    </row>
    <row r="36" spans="1:37">
      <c r="A36">
        <v>1</v>
      </c>
      <c r="B36" t="s">
        <v>51</v>
      </c>
      <c r="C36" t="s">
        <v>3532</v>
      </c>
      <c r="D36" t="s">
        <v>3533</v>
      </c>
      <c r="E36" t="s">
        <v>2716</v>
      </c>
      <c r="F36" t="s">
        <v>1361</v>
      </c>
      <c r="G36" t="s">
        <v>1362</v>
      </c>
      <c r="H36" t="s">
        <v>2717</v>
      </c>
      <c r="I36" t="s">
        <v>57</v>
      </c>
      <c r="J36" t="s">
        <v>3534</v>
      </c>
      <c r="K36" t="s">
        <v>3535</v>
      </c>
      <c r="L36" t="s">
        <v>60</v>
      </c>
      <c r="M36" t="s">
        <v>60</v>
      </c>
      <c r="N36" t="s">
        <v>19</v>
      </c>
      <c r="P36" t="s">
        <v>2720</v>
      </c>
      <c r="Q36" t="s">
        <v>62</v>
      </c>
      <c r="R36" t="s">
        <v>60</v>
      </c>
      <c r="S36" t="s">
        <v>60</v>
      </c>
      <c r="T36">
        <v>44207.665173611102</v>
      </c>
      <c r="U36">
        <v>43998</v>
      </c>
      <c r="V36">
        <v>44187</v>
      </c>
      <c r="W36">
        <v>44507</v>
      </c>
      <c r="X36" s="2">
        <v>39287.599999999999</v>
      </c>
      <c r="Y36" t="s">
        <v>3536</v>
      </c>
      <c r="Z36" t="s">
        <v>3537</v>
      </c>
      <c r="AA36">
        <v>2603</v>
      </c>
      <c r="AB36" t="s">
        <v>644</v>
      </c>
      <c r="AC36" t="s">
        <v>91</v>
      </c>
      <c r="AD36" t="s">
        <v>645</v>
      </c>
      <c r="AE36">
        <v>29519</v>
      </c>
      <c r="AF36" t="s">
        <v>643</v>
      </c>
      <c r="AG36" t="s">
        <v>68</v>
      </c>
      <c r="AH36" t="s">
        <v>643</v>
      </c>
      <c r="AI36" t="s">
        <v>1365</v>
      </c>
      <c r="AJ36" t="s">
        <v>68</v>
      </c>
      <c r="AK36" t="s">
        <v>70</v>
      </c>
    </row>
    <row r="37" spans="1:37">
      <c r="A37">
        <v>1</v>
      </c>
      <c r="B37" t="s">
        <v>51</v>
      </c>
      <c r="C37" t="s">
        <v>3538</v>
      </c>
      <c r="D37" t="s">
        <v>3539</v>
      </c>
      <c r="E37" t="s">
        <v>2716</v>
      </c>
      <c r="F37" t="s">
        <v>3540</v>
      </c>
      <c r="G37" t="s">
        <v>3541</v>
      </c>
      <c r="H37" t="s">
        <v>2717</v>
      </c>
      <c r="I37" t="s">
        <v>57</v>
      </c>
      <c r="J37" t="s">
        <v>3542</v>
      </c>
      <c r="K37" t="s">
        <v>3543</v>
      </c>
      <c r="L37" t="s">
        <v>60</v>
      </c>
      <c r="M37" t="s">
        <v>60</v>
      </c>
      <c r="N37" t="s">
        <v>19</v>
      </c>
      <c r="P37" t="s">
        <v>2720</v>
      </c>
      <c r="Q37" t="s">
        <v>62</v>
      </c>
      <c r="R37" t="s">
        <v>60</v>
      </c>
      <c r="S37" t="s">
        <v>60</v>
      </c>
      <c r="T37">
        <v>44231.653287036999</v>
      </c>
      <c r="U37">
        <v>43998</v>
      </c>
      <c r="V37">
        <v>44231</v>
      </c>
      <c r="W37">
        <v>44903</v>
      </c>
      <c r="X37" s="2">
        <v>940500</v>
      </c>
      <c r="Y37" t="s">
        <v>3544</v>
      </c>
      <c r="Z37" t="s">
        <v>680</v>
      </c>
      <c r="AA37">
        <v>2110</v>
      </c>
      <c r="AB37" t="s">
        <v>968</v>
      </c>
      <c r="AC37" t="s">
        <v>66</v>
      </c>
      <c r="AD37" t="s">
        <v>969</v>
      </c>
      <c r="AE37">
        <v>17960</v>
      </c>
      <c r="AF37" t="s">
        <v>79</v>
      </c>
      <c r="AG37" t="s">
        <v>68</v>
      </c>
      <c r="AH37" t="s">
        <v>79</v>
      </c>
      <c r="AI37" t="s">
        <v>681</v>
      </c>
      <c r="AJ37" t="s">
        <v>68</v>
      </c>
      <c r="AK37" t="s">
        <v>70</v>
      </c>
    </row>
    <row r="38" spans="1:37">
      <c r="A38">
        <v>1</v>
      </c>
      <c r="B38" t="s">
        <v>51</v>
      </c>
      <c r="C38" t="s">
        <v>3545</v>
      </c>
      <c r="D38" t="s">
        <v>3546</v>
      </c>
      <c r="E38" t="s">
        <v>2716</v>
      </c>
      <c r="F38" t="s">
        <v>3547</v>
      </c>
      <c r="G38" t="s">
        <v>3548</v>
      </c>
      <c r="H38" t="s">
        <v>2717</v>
      </c>
      <c r="I38" t="s">
        <v>57</v>
      </c>
      <c r="J38" t="s">
        <v>3549</v>
      </c>
      <c r="K38" t="s">
        <v>3550</v>
      </c>
      <c r="L38" t="s">
        <v>60</v>
      </c>
      <c r="M38" t="s">
        <v>60</v>
      </c>
      <c r="N38" t="s">
        <v>19</v>
      </c>
      <c r="P38" t="s">
        <v>2720</v>
      </c>
      <c r="Q38" t="s">
        <v>62</v>
      </c>
      <c r="R38" t="s">
        <v>60</v>
      </c>
      <c r="S38" t="s">
        <v>60</v>
      </c>
      <c r="T38">
        <v>44348.419699074097</v>
      </c>
      <c r="U38">
        <v>43998</v>
      </c>
      <c r="V38">
        <v>44344</v>
      </c>
      <c r="W38">
        <v>45176</v>
      </c>
      <c r="X38" s="2">
        <v>960300</v>
      </c>
      <c r="Y38" t="s">
        <v>1298</v>
      </c>
      <c r="Z38" t="s">
        <v>1298</v>
      </c>
      <c r="AA38">
        <v>3183</v>
      </c>
      <c r="AB38" t="s">
        <v>131</v>
      </c>
      <c r="AC38" t="s">
        <v>91</v>
      </c>
      <c r="AD38" t="s">
        <v>132</v>
      </c>
      <c r="AE38">
        <v>12134</v>
      </c>
      <c r="AF38" t="s">
        <v>64</v>
      </c>
      <c r="AG38" t="s">
        <v>68</v>
      </c>
      <c r="AH38" t="s">
        <v>64</v>
      </c>
      <c r="AI38" t="s">
        <v>715</v>
      </c>
      <c r="AJ38" t="s">
        <v>68</v>
      </c>
      <c r="AK38" t="s">
        <v>70</v>
      </c>
    </row>
    <row r="39" spans="1:37">
      <c r="A39">
        <v>1</v>
      </c>
      <c r="B39" t="s">
        <v>51</v>
      </c>
      <c r="C39" t="s">
        <v>3551</v>
      </c>
      <c r="D39" t="s">
        <v>3552</v>
      </c>
      <c r="E39" t="s">
        <v>2716</v>
      </c>
      <c r="F39" t="s">
        <v>3553</v>
      </c>
      <c r="G39" t="s">
        <v>3554</v>
      </c>
      <c r="H39" t="s">
        <v>2717</v>
      </c>
      <c r="I39" t="s">
        <v>57</v>
      </c>
      <c r="J39" t="s">
        <v>3555</v>
      </c>
      <c r="K39" t="s">
        <v>3556</v>
      </c>
      <c r="L39" t="s">
        <v>60</v>
      </c>
      <c r="M39" t="s">
        <v>60</v>
      </c>
      <c r="N39" t="s">
        <v>19</v>
      </c>
      <c r="P39" t="s">
        <v>2720</v>
      </c>
      <c r="Q39" t="s">
        <v>62</v>
      </c>
      <c r="R39" t="s">
        <v>60</v>
      </c>
      <c r="S39" t="s">
        <v>60</v>
      </c>
      <c r="T39">
        <v>44217.661435185197</v>
      </c>
      <c r="U39">
        <v>43998</v>
      </c>
      <c r="V39">
        <v>44216</v>
      </c>
      <c r="W39">
        <v>44752</v>
      </c>
      <c r="X39" s="2">
        <v>460251</v>
      </c>
      <c r="Y39" t="s">
        <v>1250</v>
      </c>
      <c r="Z39" t="s">
        <v>3557</v>
      </c>
      <c r="AA39">
        <v>6101</v>
      </c>
      <c r="AB39" t="s">
        <v>940</v>
      </c>
      <c r="AC39" t="s">
        <v>66</v>
      </c>
      <c r="AD39" t="s">
        <v>941</v>
      </c>
      <c r="AE39">
        <v>4529</v>
      </c>
      <c r="AF39" t="s">
        <v>139</v>
      </c>
      <c r="AG39" t="s">
        <v>68</v>
      </c>
      <c r="AH39" t="s">
        <v>139</v>
      </c>
      <c r="AI39" t="s">
        <v>729</v>
      </c>
      <c r="AJ39" t="s">
        <v>68</v>
      </c>
      <c r="AK39" t="s">
        <v>70</v>
      </c>
    </row>
    <row r="40" spans="1:37">
      <c r="A40">
        <v>1</v>
      </c>
      <c r="B40" t="s">
        <v>51</v>
      </c>
      <c r="C40" t="s">
        <v>3558</v>
      </c>
      <c r="D40" t="s">
        <v>3559</v>
      </c>
      <c r="E40" t="s">
        <v>2716</v>
      </c>
      <c r="F40" t="s">
        <v>718</v>
      </c>
      <c r="G40" t="s">
        <v>719</v>
      </c>
      <c r="H40" t="s">
        <v>2717</v>
      </c>
      <c r="I40" t="s">
        <v>57</v>
      </c>
      <c r="J40" t="s">
        <v>3560</v>
      </c>
      <c r="K40" t="s">
        <v>3561</v>
      </c>
      <c r="L40" t="s">
        <v>60</v>
      </c>
      <c r="M40" t="s">
        <v>60</v>
      </c>
      <c r="N40" t="s">
        <v>19</v>
      </c>
      <c r="P40" t="s">
        <v>2720</v>
      </c>
      <c r="Q40" t="s">
        <v>62</v>
      </c>
      <c r="R40" t="s">
        <v>60</v>
      </c>
      <c r="S40" t="s">
        <v>60</v>
      </c>
      <c r="T40">
        <v>44334.673032407401</v>
      </c>
      <c r="U40">
        <v>43998</v>
      </c>
      <c r="V40">
        <v>44333</v>
      </c>
      <c r="W40">
        <v>45220</v>
      </c>
      <c r="X40" s="2">
        <v>495000</v>
      </c>
      <c r="Y40" t="s">
        <v>720</v>
      </c>
      <c r="Z40" t="s">
        <v>720</v>
      </c>
      <c r="AA40">
        <v>3141</v>
      </c>
      <c r="AB40" t="s">
        <v>721</v>
      </c>
      <c r="AC40" t="s">
        <v>66</v>
      </c>
      <c r="AD40" t="s">
        <v>722</v>
      </c>
      <c r="AE40">
        <v>7800</v>
      </c>
      <c r="AF40" t="s">
        <v>64</v>
      </c>
      <c r="AG40" t="s">
        <v>68</v>
      </c>
      <c r="AH40" t="s">
        <v>64</v>
      </c>
      <c r="AI40" t="s">
        <v>723</v>
      </c>
      <c r="AJ40" t="s">
        <v>68</v>
      </c>
      <c r="AK40" t="s">
        <v>70</v>
      </c>
    </row>
    <row r="41" spans="1:37">
      <c r="A41">
        <v>1</v>
      </c>
      <c r="B41" t="s">
        <v>51</v>
      </c>
      <c r="C41" t="s">
        <v>3562</v>
      </c>
      <c r="D41" t="s">
        <v>3563</v>
      </c>
      <c r="E41" t="s">
        <v>2716</v>
      </c>
      <c r="F41" t="s">
        <v>640</v>
      </c>
      <c r="G41" t="s">
        <v>641</v>
      </c>
      <c r="H41" t="s">
        <v>2717</v>
      </c>
      <c r="I41" t="s">
        <v>57</v>
      </c>
      <c r="J41" t="s">
        <v>3564</v>
      </c>
      <c r="K41" t="s">
        <v>3565</v>
      </c>
      <c r="L41" t="s">
        <v>60</v>
      </c>
      <c r="M41" t="s">
        <v>60</v>
      </c>
      <c r="N41" t="s">
        <v>19</v>
      </c>
      <c r="P41" t="s">
        <v>2720</v>
      </c>
      <c r="Q41" t="s">
        <v>62</v>
      </c>
      <c r="R41" t="s">
        <v>60</v>
      </c>
      <c r="S41" t="s">
        <v>60</v>
      </c>
      <c r="T41">
        <v>44246.673587963</v>
      </c>
      <c r="U41">
        <v>43998</v>
      </c>
      <c r="V41">
        <v>44239</v>
      </c>
      <c r="W41">
        <v>45238</v>
      </c>
      <c r="X41" s="2">
        <v>933164.1</v>
      </c>
      <c r="Y41" t="s">
        <v>1607</v>
      </c>
      <c r="Z41" t="s">
        <v>642</v>
      </c>
      <c r="AA41">
        <v>2617</v>
      </c>
      <c r="AB41" t="s">
        <v>644</v>
      </c>
      <c r="AC41" t="s">
        <v>91</v>
      </c>
      <c r="AD41" t="s">
        <v>645</v>
      </c>
      <c r="AE41">
        <v>29519</v>
      </c>
      <c r="AF41" t="s">
        <v>643</v>
      </c>
      <c r="AG41" t="s">
        <v>68</v>
      </c>
      <c r="AH41" t="s">
        <v>643</v>
      </c>
      <c r="AI41" t="s">
        <v>646</v>
      </c>
      <c r="AJ41" t="s">
        <v>68</v>
      </c>
      <c r="AK41" t="s">
        <v>70</v>
      </c>
    </row>
    <row r="42" spans="1:37">
      <c r="A42">
        <v>1</v>
      </c>
      <c r="B42" t="s">
        <v>51</v>
      </c>
      <c r="C42" t="s">
        <v>3566</v>
      </c>
      <c r="D42" t="s">
        <v>3567</v>
      </c>
      <c r="E42" t="s">
        <v>2716</v>
      </c>
      <c r="F42" t="s">
        <v>3568</v>
      </c>
      <c r="G42" t="s">
        <v>3569</v>
      </c>
      <c r="H42" t="s">
        <v>2717</v>
      </c>
      <c r="I42" t="s">
        <v>57</v>
      </c>
      <c r="J42" t="s">
        <v>3570</v>
      </c>
      <c r="K42" t="s">
        <v>3571</v>
      </c>
      <c r="L42" t="s">
        <v>60</v>
      </c>
      <c r="M42" t="s">
        <v>60</v>
      </c>
      <c r="N42" t="s">
        <v>19</v>
      </c>
      <c r="P42" t="s">
        <v>2720</v>
      </c>
      <c r="Q42" t="s">
        <v>62</v>
      </c>
      <c r="R42" t="s">
        <v>60</v>
      </c>
      <c r="S42" t="s">
        <v>60</v>
      </c>
      <c r="T42">
        <v>44204.702210648102</v>
      </c>
      <c r="U42">
        <v>43998</v>
      </c>
      <c r="V42">
        <v>44202</v>
      </c>
      <c r="W42">
        <v>44537</v>
      </c>
      <c r="X42" s="2">
        <v>115388</v>
      </c>
      <c r="Y42" t="s">
        <v>589</v>
      </c>
      <c r="Z42" t="s">
        <v>589</v>
      </c>
      <c r="AA42">
        <v>4214</v>
      </c>
      <c r="AB42" t="s">
        <v>590</v>
      </c>
      <c r="AC42" t="s">
        <v>101</v>
      </c>
      <c r="AD42" t="s">
        <v>591</v>
      </c>
      <c r="AE42">
        <v>27562</v>
      </c>
      <c r="AF42" t="s">
        <v>99</v>
      </c>
      <c r="AG42" t="s">
        <v>68</v>
      </c>
      <c r="AH42" t="s">
        <v>99</v>
      </c>
      <c r="AI42" t="s">
        <v>592</v>
      </c>
      <c r="AJ42" t="s">
        <v>68</v>
      </c>
      <c r="AK42" t="s">
        <v>70</v>
      </c>
    </row>
    <row r="43" spans="1:37">
      <c r="A43">
        <v>1</v>
      </c>
      <c r="B43" t="s">
        <v>51</v>
      </c>
      <c r="C43" t="s">
        <v>3572</v>
      </c>
      <c r="D43" t="s">
        <v>3573</v>
      </c>
      <c r="E43" t="s">
        <v>2716</v>
      </c>
      <c r="F43" t="s">
        <v>1653</v>
      </c>
      <c r="G43" t="s">
        <v>1654</v>
      </c>
      <c r="H43" t="s">
        <v>2717</v>
      </c>
      <c r="I43" t="s">
        <v>57</v>
      </c>
      <c r="J43" t="s">
        <v>3574</v>
      </c>
      <c r="K43" t="s">
        <v>3575</v>
      </c>
      <c r="L43" t="s">
        <v>60</v>
      </c>
      <c r="M43" t="s">
        <v>60</v>
      </c>
      <c r="N43" t="s">
        <v>19</v>
      </c>
      <c r="P43" t="s">
        <v>2720</v>
      </c>
      <c r="Q43" t="s">
        <v>62</v>
      </c>
      <c r="R43" t="s">
        <v>60</v>
      </c>
      <c r="S43" t="s">
        <v>60</v>
      </c>
      <c r="T43">
        <v>44223.663553240702</v>
      </c>
      <c r="U43">
        <v>43998</v>
      </c>
      <c r="V43">
        <v>44218</v>
      </c>
      <c r="W43">
        <v>45176</v>
      </c>
      <c r="X43" s="2">
        <v>940500</v>
      </c>
      <c r="Y43" t="s">
        <v>1656</v>
      </c>
      <c r="Z43" t="s">
        <v>1656</v>
      </c>
      <c r="AA43">
        <v>2022</v>
      </c>
      <c r="AB43" t="s">
        <v>504</v>
      </c>
      <c r="AC43" t="s">
        <v>66</v>
      </c>
      <c r="AD43" t="s">
        <v>505</v>
      </c>
      <c r="AE43">
        <v>2346</v>
      </c>
      <c r="AF43" t="s">
        <v>79</v>
      </c>
      <c r="AG43" t="s">
        <v>68</v>
      </c>
      <c r="AH43" t="s">
        <v>79</v>
      </c>
      <c r="AI43" t="s">
        <v>1657</v>
      </c>
      <c r="AJ43" t="s">
        <v>68</v>
      </c>
      <c r="AK43" t="s">
        <v>70</v>
      </c>
    </row>
    <row r="44" spans="1:37">
      <c r="A44">
        <v>1</v>
      </c>
      <c r="B44" t="s">
        <v>51</v>
      </c>
      <c r="C44" t="s">
        <v>3576</v>
      </c>
      <c r="D44" t="s">
        <v>3577</v>
      </c>
      <c r="E44" t="s">
        <v>2716</v>
      </c>
      <c r="F44" t="s">
        <v>3578</v>
      </c>
      <c r="G44" t="s">
        <v>3579</v>
      </c>
      <c r="H44" t="s">
        <v>2717</v>
      </c>
      <c r="I44" t="s">
        <v>57</v>
      </c>
      <c r="J44" t="s">
        <v>3580</v>
      </c>
      <c r="K44" t="s">
        <v>3581</v>
      </c>
      <c r="L44" t="s">
        <v>60</v>
      </c>
      <c r="M44" t="s">
        <v>60</v>
      </c>
      <c r="N44" t="s">
        <v>19</v>
      </c>
      <c r="P44" t="s">
        <v>2720</v>
      </c>
      <c r="Q44" t="s">
        <v>62</v>
      </c>
      <c r="R44" t="s">
        <v>60</v>
      </c>
      <c r="S44" t="s">
        <v>60</v>
      </c>
      <c r="T44">
        <v>44271.651226851798</v>
      </c>
      <c r="U44">
        <v>44015</v>
      </c>
      <c r="V44">
        <v>44270</v>
      </c>
      <c r="W44">
        <v>44811</v>
      </c>
      <c r="X44" s="2">
        <v>216810</v>
      </c>
      <c r="Y44" t="s">
        <v>3582</v>
      </c>
      <c r="Z44" t="s">
        <v>3582</v>
      </c>
      <c r="AA44">
        <v>6059</v>
      </c>
      <c r="AB44" t="s">
        <v>140</v>
      </c>
      <c r="AC44" t="s">
        <v>91</v>
      </c>
      <c r="AD44" t="s">
        <v>141</v>
      </c>
      <c r="AE44">
        <v>8646</v>
      </c>
      <c r="AF44" t="s">
        <v>139</v>
      </c>
      <c r="AG44" t="s">
        <v>68</v>
      </c>
      <c r="AH44" t="s">
        <v>139</v>
      </c>
      <c r="AI44" t="s">
        <v>3583</v>
      </c>
      <c r="AJ44" t="s">
        <v>68</v>
      </c>
      <c r="AK44" t="s">
        <v>70</v>
      </c>
    </row>
    <row r="45" spans="1:37">
      <c r="A45">
        <v>1</v>
      </c>
      <c r="B45" t="s">
        <v>51</v>
      </c>
      <c r="C45" t="s">
        <v>3584</v>
      </c>
      <c r="D45" t="s">
        <v>3585</v>
      </c>
      <c r="E45" t="s">
        <v>2716</v>
      </c>
      <c r="F45" t="s">
        <v>3586</v>
      </c>
      <c r="G45" t="s">
        <v>3587</v>
      </c>
      <c r="H45" t="s">
        <v>2717</v>
      </c>
      <c r="I45" t="s">
        <v>57</v>
      </c>
      <c r="J45" t="s">
        <v>3588</v>
      </c>
      <c r="K45" t="s">
        <v>3589</v>
      </c>
      <c r="L45" t="s">
        <v>60</v>
      </c>
      <c r="M45" t="s">
        <v>60</v>
      </c>
      <c r="N45" t="s">
        <v>19</v>
      </c>
      <c r="P45" t="s">
        <v>2720</v>
      </c>
      <c r="Q45" t="s">
        <v>62</v>
      </c>
      <c r="R45" t="s">
        <v>60</v>
      </c>
      <c r="S45" t="s">
        <v>60</v>
      </c>
      <c r="T45">
        <v>44340.679699074099</v>
      </c>
      <c r="U45">
        <v>43998</v>
      </c>
      <c r="V45">
        <v>44337</v>
      </c>
      <c r="W45">
        <v>45165</v>
      </c>
      <c r="X45" s="2">
        <v>450000</v>
      </c>
      <c r="Y45" t="s">
        <v>981</v>
      </c>
      <c r="Z45" t="s">
        <v>981</v>
      </c>
      <c r="AA45">
        <v>3350</v>
      </c>
      <c r="AB45" t="s">
        <v>2418</v>
      </c>
      <c r="AC45" t="s">
        <v>91</v>
      </c>
      <c r="AD45" t="s">
        <v>2419</v>
      </c>
      <c r="AE45">
        <v>22547</v>
      </c>
      <c r="AF45" t="s">
        <v>64</v>
      </c>
      <c r="AG45" t="s">
        <v>68</v>
      </c>
      <c r="AH45" t="s">
        <v>64</v>
      </c>
      <c r="AI45" t="s">
        <v>982</v>
      </c>
      <c r="AJ45" t="s">
        <v>68</v>
      </c>
      <c r="AK45" t="s">
        <v>70</v>
      </c>
    </row>
    <row r="46" spans="1:37">
      <c r="A46">
        <v>1</v>
      </c>
      <c r="B46" t="s">
        <v>51</v>
      </c>
      <c r="C46" t="s">
        <v>3590</v>
      </c>
      <c r="D46" t="s">
        <v>3591</v>
      </c>
      <c r="E46" t="s">
        <v>2716</v>
      </c>
      <c r="F46" t="s">
        <v>3592</v>
      </c>
      <c r="G46" t="s">
        <v>3593</v>
      </c>
      <c r="H46" t="s">
        <v>2717</v>
      </c>
      <c r="I46" t="s">
        <v>57</v>
      </c>
      <c r="J46" t="s">
        <v>3594</v>
      </c>
      <c r="K46" t="s">
        <v>3595</v>
      </c>
      <c r="L46" t="s">
        <v>60</v>
      </c>
      <c r="M46" t="s">
        <v>60</v>
      </c>
      <c r="N46" t="s">
        <v>19</v>
      </c>
      <c r="P46" t="s">
        <v>2720</v>
      </c>
      <c r="Q46" t="s">
        <v>62</v>
      </c>
      <c r="R46" t="s">
        <v>60</v>
      </c>
      <c r="S46" t="s">
        <v>60</v>
      </c>
      <c r="T46">
        <v>44251.655787037002</v>
      </c>
      <c r="U46">
        <v>43998</v>
      </c>
      <c r="V46">
        <v>44251</v>
      </c>
      <c r="W46">
        <v>44841</v>
      </c>
      <c r="X46" s="2">
        <v>356400</v>
      </c>
      <c r="Y46" t="s">
        <v>3596</v>
      </c>
      <c r="Z46" t="s">
        <v>3596</v>
      </c>
      <c r="AA46">
        <v>3173</v>
      </c>
      <c r="AB46" t="s">
        <v>512</v>
      </c>
      <c r="AC46" t="s">
        <v>91</v>
      </c>
      <c r="AD46" t="s">
        <v>513</v>
      </c>
      <c r="AE46">
        <v>26338</v>
      </c>
      <c r="AF46" t="s">
        <v>64</v>
      </c>
      <c r="AG46" t="s">
        <v>68</v>
      </c>
      <c r="AH46" t="s">
        <v>64</v>
      </c>
      <c r="AI46" t="s">
        <v>2555</v>
      </c>
      <c r="AJ46" t="s">
        <v>68</v>
      </c>
      <c r="AK46" t="s">
        <v>70</v>
      </c>
    </row>
    <row r="47" spans="1:37">
      <c r="A47">
        <v>1</v>
      </c>
      <c r="B47" t="s">
        <v>51</v>
      </c>
      <c r="C47" t="s">
        <v>3597</v>
      </c>
      <c r="D47" t="s">
        <v>3598</v>
      </c>
      <c r="E47" t="s">
        <v>2716</v>
      </c>
      <c r="F47" t="s">
        <v>3599</v>
      </c>
      <c r="G47" t="s">
        <v>3600</v>
      </c>
      <c r="H47" t="s">
        <v>2717</v>
      </c>
      <c r="I47" t="s">
        <v>57</v>
      </c>
      <c r="J47" t="s">
        <v>3601</v>
      </c>
      <c r="K47" t="s">
        <v>3602</v>
      </c>
      <c r="L47" t="s">
        <v>60</v>
      </c>
      <c r="M47" t="s">
        <v>60</v>
      </c>
      <c r="N47" t="s">
        <v>19</v>
      </c>
      <c r="P47" t="s">
        <v>2720</v>
      </c>
      <c r="Q47" t="s">
        <v>62</v>
      </c>
      <c r="R47" t="s">
        <v>60</v>
      </c>
      <c r="S47" t="s">
        <v>60</v>
      </c>
      <c r="T47">
        <v>44264.651828703703</v>
      </c>
      <c r="U47">
        <v>44015</v>
      </c>
      <c r="V47">
        <v>44258</v>
      </c>
      <c r="W47">
        <v>45176</v>
      </c>
      <c r="X47" s="2">
        <v>379660.6</v>
      </c>
      <c r="Y47" t="s">
        <v>3603</v>
      </c>
      <c r="Z47" t="s">
        <v>3603</v>
      </c>
      <c r="AA47">
        <v>2138</v>
      </c>
      <c r="AB47" t="s">
        <v>695</v>
      </c>
      <c r="AC47" t="s">
        <v>66</v>
      </c>
      <c r="AD47" t="s">
        <v>696</v>
      </c>
      <c r="AE47">
        <v>5960</v>
      </c>
      <c r="AF47" t="s">
        <v>79</v>
      </c>
      <c r="AG47" t="s">
        <v>68</v>
      </c>
      <c r="AH47" t="s">
        <v>79</v>
      </c>
      <c r="AI47" t="s">
        <v>3604</v>
      </c>
      <c r="AJ47" t="s">
        <v>68</v>
      </c>
      <c r="AK47" t="s">
        <v>70</v>
      </c>
    </row>
    <row r="48" spans="1:37">
      <c r="A48">
        <v>1</v>
      </c>
      <c r="B48" t="s">
        <v>51</v>
      </c>
      <c r="C48" t="s">
        <v>3605</v>
      </c>
      <c r="D48" t="s">
        <v>3606</v>
      </c>
      <c r="E48" t="s">
        <v>2716</v>
      </c>
      <c r="F48" t="s">
        <v>1395</v>
      </c>
      <c r="G48" t="s">
        <v>1396</v>
      </c>
      <c r="H48" t="s">
        <v>2717</v>
      </c>
      <c r="I48" t="s">
        <v>57</v>
      </c>
      <c r="J48" t="s">
        <v>3607</v>
      </c>
      <c r="K48" t="s">
        <v>3608</v>
      </c>
      <c r="L48" t="s">
        <v>60</v>
      </c>
      <c r="M48" t="s">
        <v>60</v>
      </c>
      <c r="N48" t="s">
        <v>19</v>
      </c>
      <c r="P48" t="s">
        <v>2720</v>
      </c>
      <c r="Q48" t="s">
        <v>62</v>
      </c>
      <c r="R48" t="s">
        <v>60</v>
      </c>
      <c r="S48" t="s">
        <v>60</v>
      </c>
      <c r="T48">
        <v>44371.654050925899</v>
      </c>
      <c r="U48">
        <v>43998</v>
      </c>
      <c r="V48">
        <v>44370</v>
      </c>
      <c r="W48">
        <v>44629</v>
      </c>
      <c r="X48" s="2">
        <v>20685</v>
      </c>
      <c r="Y48" t="s">
        <v>265</v>
      </c>
      <c r="Z48" t="s">
        <v>265</v>
      </c>
      <c r="AA48">
        <v>6320</v>
      </c>
      <c r="AB48" t="s">
        <v>286</v>
      </c>
      <c r="AC48" t="s">
        <v>66</v>
      </c>
      <c r="AD48" t="s">
        <v>287</v>
      </c>
      <c r="AE48">
        <v>24885</v>
      </c>
      <c r="AF48" t="s">
        <v>139</v>
      </c>
      <c r="AG48" t="s">
        <v>68</v>
      </c>
      <c r="AH48" t="s">
        <v>139</v>
      </c>
      <c r="AI48" t="s">
        <v>266</v>
      </c>
      <c r="AJ48" t="s">
        <v>68</v>
      </c>
      <c r="AK48" t="s">
        <v>70</v>
      </c>
    </row>
    <row r="49" spans="1:37">
      <c r="A49">
        <v>1</v>
      </c>
      <c r="B49" t="s">
        <v>51</v>
      </c>
      <c r="C49" t="s">
        <v>3609</v>
      </c>
      <c r="D49" t="s">
        <v>3610</v>
      </c>
      <c r="E49" t="s">
        <v>2716</v>
      </c>
      <c r="F49" t="s">
        <v>3611</v>
      </c>
      <c r="G49" t="s">
        <v>3612</v>
      </c>
      <c r="H49" t="s">
        <v>2717</v>
      </c>
      <c r="I49" t="s">
        <v>57</v>
      </c>
      <c r="J49" t="s">
        <v>3613</v>
      </c>
      <c r="K49" t="s">
        <v>3614</v>
      </c>
      <c r="L49" t="s">
        <v>60</v>
      </c>
      <c r="M49" t="s">
        <v>60</v>
      </c>
      <c r="N49" t="s">
        <v>19</v>
      </c>
      <c r="P49" t="s">
        <v>2720</v>
      </c>
      <c r="Q49" t="s">
        <v>62</v>
      </c>
      <c r="R49" t="s">
        <v>60</v>
      </c>
      <c r="S49" t="s">
        <v>60</v>
      </c>
      <c r="T49">
        <v>44208.667500000003</v>
      </c>
      <c r="U49">
        <v>43998</v>
      </c>
      <c r="V49">
        <v>44207</v>
      </c>
      <c r="W49">
        <v>45176</v>
      </c>
      <c r="X49" s="2">
        <v>453329.8</v>
      </c>
      <c r="Y49" t="s">
        <v>3615</v>
      </c>
      <c r="Z49" t="s">
        <v>3615</v>
      </c>
      <c r="AA49">
        <v>3161</v>
      </c>
      <c r="AB49" t="s">
        <v>131</v>
      </c>
      <c r="AC49" t="s">
        <v>91</v>
      </c>
      <c r="AD49" t="s">
        <v>132</v>
      </c>
      <c r="AE49">
        <v>12134</v>
      </c>
      <c r="AF49" t="s">
        <v>64</v>
      </c>
      <c r="AG49" t="s">
        <v>68</v>
      </c>
      <c r="AH49" t="s">
        <v>64</v>
      </c>
      <c r="AI49" t="s">
        <v>1860</v>
      </c>
      <c r="AJ49" t="s">
        <v>68</v>
      </c>
      <c r="AK49" t="s">
        <v>70</v>
      </c>
    </row>
    <row r="50" spans="1:37">
      <c r="A50">
        <v>1</v>
      </c>
      <c r="B50" t="s">
        <v>51</v>
      </c>
      <c r="C50" t="s">
        <v>3616</v>
      </c>
      <c r="D50" t="s">
        <v>3617</v>
      </c>
      <c r="E50" t="s">
        <v>2716</v>
      </c>
      <c r="F50" t="s">
        <v>1686</v>
      </c>
      <c r="G50" t="s">
        <v>1687</v>
      </c>
      <c r="H50" t="s">
        <v>2717</v>
      </c>
      <c r="I50" t="s">
        <v>57</v>
      </c>
      <c r="J50" t="s">
        <v>3618</v>
      </c>
      <c r="K50" t="s">
        <v>3619</v>
      </c>
      <c r="L50" t="s">
        <v>60</v>
      </c>
      <c r="M50" t="s">
        <v>60</v>
      </c>
      <c r="N50" t="s">
        <v>19</v>
      </c>
      <c r="P50" t="s">
        <v>2720</v>
      </c>
      <c r="Q50" t="s">
        <v>62</v>
      </c>
      <c r="R50" t="s">
        <v>60</v>
      </c>
      <c r="S50" t="s">
        <v>60</v>
      </c>
      <c r="T50">
        <v>44224.652129629598</v>
      </c>
      <c r="U50">
        <v>43998</v>
      </c>
      <c r="V50">
        <v>44223</v>
      </c>
      <c r="W50">
        <v>44781</v>
      </c>
      <c r="X50" s="2">
        <v>40823.199999999997</v>
      </c>
      <c r="Y50" t="s">
        <v>1689</v>
      </c>
      <c r="Z50" t="s">
        <v>1689</v>
      </c>
      <c r="AA50">
        <v>6050</v>
      </c>
      <c r="AB50" t="s">
        <v>140</v>
      </c>
      <c r="AC50" t="s">
        <v>91</v>
      </c>
      <c r="AD50" t="s">
        <v>141</v>
      </c>
      <c r="AE50">
        <v>8646</v>
      </c>
      <c r="AF50" t="s">
        <v>139</v>
      </c>
      <c r="AG50" t="s">
        <v>68</v>
      </c>
      <c r="AH50" t="s">
        <v>139</v>
      </c>
      <c r="AI50" t="s">
        <v>861</v>
      </c>
      <c r="AJ50" t="s">
        <v>68</v>
      </c>
      <c r="AK50" t="s">
        <v>70</v>
      </c>
    </row>
    <row r="51" spans="1:37">
      <c r="A51">
        <v>1</v>
      </c>
      <c r="B51" t="s">
        <v>51</v>
      </c>
      <c r="C51" t="s">
        <v>3620</v>
      </c>
      <c r="D51" t="s">
        <v>3621</v>
      </c>
      <c r="E51" t="s">
        <v>2716</v>
      </c>
      <c r="F51" t="s">
        <v>678</v>
      </c>
      <c r="G51" t="s">
        <v>679</v>
      </c>
      <c r="H51" t="s">
        <v>2717</v>
      </c>
      <c r="I51" t="s">
        <v>57</v>
      </c>
      <c r="J51" t="s">
        <v>3622</v>
      </c>
      <c r="K51" t="s">
        <v>3623</v>
      </c>
      <c r="L51" t="s">
        <v>60</v>
      </c>
      <c r="M51" t="s">
        <v>60</v>
      </c>
      <c r="N51" t="s">
        <v>19</v>
      </c>
      <c r="P51" t="s">
        <v>2720</v>
      </c>
      <c r="Q51" t="s">
        <v>62</v>
      </c>
      <c r="R51" t="s">
        <v>60</v>
      </c>
      <c r="S51" t="s">
        <v>60</v>
      </c>
      <c r="T51">
        <v>44362.655497685198</v>
      </c>
      <c r="U51">
        <v>43998</v>
      </c>
      <c r="V51">
        <v>44357</v>
      </c>
      <c r="W51">
        <v>45176</v>
      </c>
      <c r="X51" s="2">
        <v>495000</v>
      </c>
      <c r="Y51" t="s">
        <v>680</v>
      </c>
      <c r="Z51" t="s">
        <v>680</v>
      </c>
      <c r="AA51">
        <v>2025</v>
      </c>
      <c r="AB51" t="s">
        <v>504</v>
      </c>
      <c r="AC51" t="s">
        <v>66</v>
      </c>
      <c r="AD51" t="s">
        <v>505</v>
      </c>
      <c r="AE51">
        <v>2346</v>
      </c>
      <c r="AF51" t="s">
        <v>79</v>
      </c>
      <c r="AG51" t="s">
        <v>68</v>
      </c>
      <c r="AH51" t="s">
        <v>79</v>
      </c>
      <c r="AI51" t="s">
        <v>681</v>
      </c>
      <c r="AJ51" t="s">
        <v>68</v>
      </c>
      <c r="AK51" t="s">
        <v>70</v>
      </c>
    </row>
    <row r="52" spans="1:37">
      <c r="A52">
        <v>1</v>
      </c>
      <c r="B52" t="s">
        <v>51</v>
      </c>
      <c r="C52" t="s">
        <v>3624</v>
      </c>
      <c r="D52" t="s">
        <v>3625</v>
      </c>
      <c r="E52" t="s">
        <v>2716</v>
      </c>
      <c r="F52" t="s">
        <v>3626</v>
      </c>
      <c r="G52" t="s">
        <v>3627</v>
      </c>
      <c r="H52" t="s">
        <v>2717</v>
      </c>
      <c r="I52" t="s">
        <v>57</v>
      </c>
      <c r="J52" t="s">
        <v>3628</v>
      </c>
      <c r="K52" t="s">
        <v>3629</v>
      </c>
      <c r="L52" t="s">
        <v>60</v>
      </c>
      <c r="M52" t="s">
        <v>60</v>
      </c>
      <c r="N52" t="s">
        <v>19</v>
      </c>
      <c r="P52" t="s">
        <v>2720</v>
      </c>
      <c r="Q52" t="s">
        <v>62</v>
      </c>
      <c r="R52" t="s">
        <v>60</v>
      </c>
      <c r="S52" t="s">
        <v>60</v>
      </c>
      <c r="T52">
        <v>44217.661435185197</v>
      </c>
      <c r="U52">
        <v>43998</v>
      </c>
      <c r="V52">
        <v>44216</v>
      </c>
      <c r="W52">
        <v>45176</v>
      </c>
      <c r="X52" s="2">
        <v>495000</v>
      </c>
      <c r="Y52" t="s">
        <v>3630</v>
      </c>
      <c r="Z52" t="s">
        <v>3630</v>
      </c>
      <c r="AA52">
        <v>2030</v>
      </c>
      <c r="AB52" t="s">
        <v>504</v>
      </c>
      <c r="AC52" t="s">
        <v>66</v>
      </c>
      <c r="AD52" t="s">
        <v>505</v>
      </c>
      <c r="AE52">
        <v>2346</v>
      </c>
      <c r="AF52" t="s">
        <v>79</v>
      </c>
      <c r="AG52" t="s">
        <v>68</v>
      </c>
      <c r="AH52" t="s">
        <v>79</v>
      </c>
      <c r="AI52" t="s">
        <v>2008</v>
      </c>
      <c r="AJ52" t="s">
        <v>68</v>
      </c>
      <c r="AK52" t="s">
        <v>70</v>
      </c>
    </row>
  </sheetData>
  <autoFilter ref="A23:AK52"/>
  <pageMargins left="0.7" right="0.7" top="0.75" bottom="0.75" header="0.3" footer="0.3"/>
  <pageSetup orientation="portrait" horizontalDpi="0" verticalDpi="0" r:id="rId1"/>
</worksheet>
</file>

<file path=xl/worksheets/sheet5.xml><?xml version="1.0" encoding="utf-8"?>
<worksheet xmlns="http://schemas.openxmlformats.org/spreadsheetml/2006/main" xmlns:r="http://schemas.openxmlformats.org/officeDocument/2006/relationships">
  <dimension ref="A1:X25"/>
  <sheetViews>
    <sheetView tabSelected="1" workbookViewId="0">
      <selection activeCell="V18" sqref="V18"/>
    </sheetView>
  </sheetViews>
  <sheetFormatPr defaultRowHeight="15"/>
  <cols>
    <col min="2" max="2" width="11.140625" bestFit="1" customWidth="1"/>
    <col min="7" max="7" width="11.140625" bestFit="1" customWidth="1"/>
    <col min="12" max="12" width="11.140625" bestFit="1" customWidth="1"/>
    <col min="13" max="13" width="12.5703125" bestFit="1" customWidth="1"/>
    <col min="16" max="16" width="10.7109375" bestFit="1" customWidth="1"/>
    <col min="17" max="17" width="11.140625" bestFit="1" customWidth="1"/>
    <col min="18" max="18" width="12.5703125" bestFit="1" customWidth="1"/>
    <col min="21" max="21" width="10.7109375" bestFit="1" customWidth="1"/>
    <col min="22" max="22" width="12.140625" bestFit="1" customWidth="1"/>
  </cols>
  <sheetData>
    <row r="1" spans="1:24">
      <c r="A1" t="s">
        <v>3644</v>
      </c>
    </row>
    <row r="9" spans="1:24">
      <c r="A9">
        <v>2018</v>
      </c>
      <c r="F9">
        <v>2019</v>
      </c>
      <c r="K9">
        <v>2020</v>
      </c>
      <c r="P9">
        <v>2021</v>
      </c>
      <c r="U9" t="s">
        <v>3645</v>
      </c>
    </row>
    <row r="10" spans="1:24">
      <c r="C10" t="s">
        <v>3638</v>
      </c>
      <c r="D10" t="s">
        <v>3639</v>
      </c>
      <c r="H10" t="s">
        <v>3638</v>
      </c>
      <c r="I10" t="s">
        <v>3639</v>
      </c>
      <c r="M10" t="s">
        <v>3638</v>
      </c>
      <c r="N10" t="s">
        <v>3639</v>
      </c>
      <c r="R10" t="s">
        <v>3638</v>
      </c>
      <c r="S10" t="s">
        <v>3639</v>
      </c>
      <c r="W10" t="s">
        <v>3638</v>
      </c>
      <c r="X10" t="s">
        <v>3639</v>
      </c>
    </row>
    <row r="11" spans="1:24">
      <c r="A11" t="s">
        <v>3633</v>
      </c>
      <c r="B11" s="2">
        <v>18221566.020000003</v>
      </c>
      <c r="C11" s="3">
        <v>0.66507414637381979</v>
      </c>
      <c r="D11" s="5">
        <v>90</v>
      </c>
      <c r="F11" t="s">
        <v>3633</v>
      </c>
      <c r="G11" s="2">
        <v>33157233.669999994</v>
      </c>
      <c r="H11" s="3">
        <v>0.48513644107711579</v>
      </c>
      <c r="I11" s="5">
        <v>118</v>
      </c>
      <c r="K11" t="s">
        <v>3633</v>
      </c>
      <c r="L11" s="2">
        <v>25499804.899999999</v>
      </c>
      <c r="M11" s="3">
        <v>0.4663623580837285</v>
      </c>
      <c r="N11">
        <v>54</v>
      </c>
      <c r="P11" t="s">
        <v>3633</v>
      </c>
      <c r="Q11" s="2">
        <v>6366278.2999999998</v>
      </c>
      <c r="R11" s="3">
        <v>0.49231785339249751</v>
      </c>
      <c r="S11">
        <v>14</v>
      </c>
      <c r="U11" t="s">
        <v>3633</v>
      </c>
      <c r="V11" s="2">
        <f>+B11+G11+L11+Q11</f>
        <v>83244882.890000001</v>
      </c>
      <c r="W11" s="3">
        <f>+V11/$V$24</f>
        <v>0.50960016080803572</v>
      </c>
      <c r="X11" s="6">
        <f>+D11+I11+N11+S11</f>
        <v>276</v>
      </c>
    </row>
    <row r="12" spans="1:24">
      <c r="A12" t="s">
        <v>3634</v>
      </c>
      <c r="B12" s="2">
        <v>8367985.3299999973</v>
      </c>
      <c r="C12" s="3">
        <v>0.30542548835319006</v>
      </c>
      <c r="D12">
        <v>48</v>
      </c>
      <c r="F12" t="s">
        <v>3634</v>
      </c>
      <c r="G12" s="2">
        <v>29653897.500000011</v>
      </c>
      <c r="H12" s="3">
        <v>0.4338777607443145</v>
      </c>
      <c r="I12">
        <v>96</v>
      </c>
      <c r="K12" t="s">
        <v>3634</v>
      </c>
      <c r="L12" s="2">
        <v>27969070.699999999</v>
      </c>
      <c r="M12" s="3">
        <v>0.51152241423864853</v>
      </c>
      <c r="N12">
        <v>61</v>
      </c>
      <c r="P12" t="s">
        <v>3634</v>
      </c>
      <c r="Q12" s="2">
        <v>6564957.5999999996</v>
      </c>
      <c r="R12" s="3">
        <v>0.50768214660750255</v>
      </c>
      <c r="S12">
        <v>15</v>
      </c>
      <c r="U12" t="s">
        <v>3634</v>
      </c>
      <c r="V12" s="2">
        <f t="shared" ref="V12:V13" si="0">+B12+G12+L12+Q12</f>
        <v>72555911.129999995</v>
      </c>
      <c r="W12" s="3">
        <f t="shared" ref="W12:W13" si="1">+V12/$V$24</f>
        <v>0.44416548736430744</v>
      </c>
      <c r="X12" s="6">
        <f>+D12+I12+N12+S12</f>
        <v>220</v>
      </c>
    </row>
    <row r="13" spans="1:24">
      <c r="A13" t="s">
        <v>3635</v>
      </c>
      <c r="B13" s="2">
        <v>808245</v>
      </c>
      <c r="C13" s="3">
        <v>2.9500365272990287E-2</v>
      </c>
      <c r="D13">
        <v>3</v>
      </c>
      <c r="F13" t="s">
        <v>3635</v>
      </c>
      <c r="G13" s="2">
        <v>5535071.8000000007</v>
      </c>
      <c r="H13" s="3">
        <v>8.0985798178570004E-2</v>
      </c>
      <c r="I13">
        <v>22</v>
      </c>
      <c r="K13" t="s">
        <v>3635</v>
      </c>
      <c r="L13" s="2">
        <v>1209218.5</v>
      </c>
      <c r="M13" s="3">
        <v>2.2115227677623098E-2</v>
      </c>
      <c r="N13">
        <v>3</v>
      </c>
      <c r="P13" t="s">
        <v>3635</v>
      </c>
      <c r="Q13" s="2">
        <v>0</v>
      </c>
      <c r="R13" s="3">
        <v>0</v>
      </c>
      <c r="S13">
        <v>0</v>
      </c>
      <c r="U13" t="s">
        <v>3635</v>
      </c>
      <c r="V13" s="2">
        <f t="shared" si="0"/>
        <v>7552535.3000000007</v>
      </c>
      <c r="W13" s="3">
        <f t="shared" si="1"/>
        <v>4.6234351827657026E-2</v>
      </c>
      <c r="X13" s="6">
        <f>+D13+I13+N13+S13</f>
        <v>28</v>
      </c>
    </row>
    <row r="14" spans="1:24">
      <c r="C14" s="3"/>
      <c r="H14" s="3"/>
      <c r="I14">
        <v>236</v>
      </c>
      <c r="L14" s="2"/>
      <c r="M14" s="3"/>
      <c r="Q14" s="2"/>
      <c r="R14" s="3"/>
      <c r="W14" s="3"/>
      <c r="X14" s="6"/>
    </row>
    <row r="15" spans="1:24">
      <c r="C15" s="3"/>
      <c r="H15" s="3"/>
      <c r="L15" s="2"/>
      <c r="M15" s="3"/>
      <c r="Q15" s="2"/>
      <c r="R15" s="3"/>
      <c r="W15" s="3"/>
      <c r="X15" s="6"/>
    </row>
    <row r="16" spans="1:24">
      <c r="A16" t="s">
        <v>3636</v>
      </c>
      <c r="B16" s="2">
        <v>9121914.1700000018</v>
      </c>
      <c r="C16" s="3">
        <v>0.33294335257733249</v>
      </c>
      <c r="D16">
        <v>54</v>
      </c>
      <c r="F16" t="s">
        <v>3636</v>
      </c>
      <c r="G16" s="2">
        <v>16666629.969999999</v>
      </c>
      <c r="H16" s="3">
        <v>0.24385597510538634</v>
      </c>
      <c r="I16">
        <v>68</v>
      </c>
      <c r="K16" t="s">
        <v>3636</v>
      </c>
      <c r="L16" s="2">
        <v>18438178.800000001</v>
      </c>
      <c r="M16" s="3">
        <v>0.33721326800964707</v>
      </c>
      <c r="N16">
        <v>42</v>
      </c>
      <c r="P16" t="s">
        <v>3636</v>
      </c>
      <c r="Q16" s="2">
        <v>6223368.2999999998</v>
      </c>
      <c r="R16" s="3">
        <v>0.48126631886747967</v>
      </c>
      <c r="S16">
        <v>12</v>
      </c>
      <c r="U16" t="s">
        <v>3636</v>
      </c>
      <c r="V16" s="2">
        <f>+B16+G16+L16+Q16</f>
        <v>50450091.239999995</v>
      </c>
      <c r="W16" s="3">
        <f t="shared" ref="W16:W18" si="2">+V16/$V$24</f>
        <v>0.30884030004170354</v>
      </c>
      <c r="X16" s="6">
        <f>+D16+I16+N16+S16</f>
        <v>176</v>
      </c>
    </row>
    <row r="17" spans="1:24">
      <c r="A17" t="s">
        <v>3637</v>
      </c>
      <c r="B17" s="2">
        <v>5657721</v>
      </c>
      <c r="C17" s="3">
        <v>0.20650277590664698</v>
      </c>
      <c r="D17">
        <v>19</v>
      </c>
      <c r="F17" t="s">
        <v>3637</v>
      </c>
      <c r="G17" s="2">
        <v>10858374.799999999</v>
      </c>
      <c r="H17" s="3">
        <v>0.15887312430167036</v>
      </c>
      <c r="I17">
        <v>29</v>
      </c>
      <c r="K17" t="s">
        <v>3637</v>
      </c>
      <c r="L17" s="2">
        <v>6580086.5999999996</v>
      </c>
      <c r="M17" s="3">
        <v>0.1203422816451095</v>
      </c>
      <c r="N17">
        <v>10</v>
      </c>
      <c r="P17" t="s">
        <v>3637</v>
      </c>
      <c r="Q17" s="2">
        <v>142910</v>
      </c>
      <c r="R17" s="3">
        <v>1.105153452501783E-2</v>
      </c>
      <c r="S17">
        <v>2</v>
      </c>
      <c r="U17" t="s">
        <v>3637</v>
      </c>
      <c r="V17" s="2">
        <f>+B17+G17+L17+Q17</f>
        <v>23239092.399999999</v>
      </c>
      <c r="W17" s="3">
        <f t="shared" si="2"/>
        <v>0.14226274111913523</v>
      </c>
      <c r="X17" s="6">
        <f>+D17+I17+N17+S17</f>
        <v>60</v>
      </c>
    </row>
    <row r="18" spans="1:24">
      <c r="A18" t="s">
        <v>3643</v>
      </c>
      <c r="B18" s="2">
        <v>3441930.85</v>
      </c>
      <c r="C18" s="3">
        <v>0.12562801788984027</v>
      </c>
      <c r="D18">
        <v>17</v>
      </c>
      <c r="F18" t="s">
        <v>3643</v>
      </c>
      <c r="G18" s="2">
        <v>5632228.8999999994</v>
      </c>
      <c r="H18" s="3">
        <v>8.2407341670059142E-2</v>
      </c>
      <c r="I18">
        <v>21</v>
      </c>
      <c r="K18" t="s">
        <v>3643</v>
      </c>
      <c r="L18" s="2">
        <v>481539.5</v>
      </c>
      <c r="M18" s="3">
        <v>8.806808428971925E-3</v>
      </c>
      <c r="N18">
        <v>2</v>
      </c>
      <c r="P18" t="s">
        <v>3643</v>
      </c>
      <c r="Q18" s="2">
        <v>0</v>
      </c>
      <c r="R18" s="3">
        <v>0</v>
      </c>
      <c r="S18">
        <v>0</v>
      </c>
      <c r="U18" t="s">
        <v>3643</v>
      </c>
      <c r="V18" s="2">
        <f>+B18+G18+L18+Q18</f>
        <v>9555699.25</v>
      </c>
      <c r="W18" s="3">
        <f t="shared" si="2"/>
        <v>5.8497119647196928E-2</v>
      </c>
      <c r="X18" s="6">
        <f>+D18+I18+N18+S18</f>
        <v>40</v>
      </c>
    </row>
    <row r="19" spans="1:24">
      <c r="C19" s="3"/>
      <c r="H19" s="3"/>
      <c r="L19" s="2"/>
      <c r="Q19" s="2"/>
      <c r="W19" s="3"/>
      <c r="X19" s="6"/>
    </row>
    <row r="20" spans="1:24">
      <c r="C20" s="3"/>
      <c r="H20" s="3"/>
      <c r="L20" s="2"/>
      <c r="Q20" s="2"/>
      <c r="W20" s="3"/>
      <c r="X20" s="6"/>
    </row>
    <row r="21" spans="1:24">
      <c r="C21" s="3"/>
      <c r="H21" s="3"/>
      <c r="L21" s="2"/>
      <c r="Q21" s="2"/>
      <c r="W21" s="3"/>
      <c r="X21" s="6"/>
    </row>
    <row r="22" spans="1:24">
      <c r="C22" s="3"/>
      <c r="H22" s="3"/>
      <c r="L22" s="2"/>
      <c r="Q22" s="2"/>
      <c r="W22" s="3"/>
      <c r="X22" s="6"/>
    </row>
    <row r="23" spans="1:24">
      <c r="C23" s="3"/>
      <c r="H23" s="3"/>
      <c r="L23" s="2"/>
      <c r="Q23" s="2"/>
      <c r="W23" s="3"/>
      <c r="X23" s="6"/>
    </row>
    <row r="24" spans="1:24">
      <c r="A24" t="s">
        <v>3640</v>
      </c>
      <c r="B24" s="2">
        <v>27397796.349999998</v>
      </c>
      <c r="C24" s="3">
        <v>1</v>
      </c>
      <c r="D24">
        <v>141</v>
      </c>
      <c r="F24" t="s">
        <v>3640</v>
      </c>
      <c r="G24" s="2">
        <v>68346202.969999984</v>
      </c>
      <c r="H24" s="3">
        <v>1</v>
      </c>
      <c r="I24">
        <v>236</v>
      </c>
      <c r="K24" t="s">
        <v>3640</v>
      </c>
      <c r="L24" s="2">
        <v>54678094.099999994</v>
      </c>
      <c r="M24" s="3">
        <v>1</v>
      </c>
      <c r="N24">
        <v>118</v>
      </c>
      <c r="P24" t="s">
        <v>3640</v>
      </c>
      <c r="Q24" s="2">
        <v>12931235.899999999</v>
      </c>
      <c r="R24" s="3">
        <v>1</v>
      </c>
      <c r="S24">
        <v>29</v>
      </c>
      <c r="U24" t="s">
        <v>3640</v>
      </c>
      <c r="V24" s="2">
        <f>+B24+G24+L24+Q24</f>
        <v>163353329.31999996</v>
      </c>
      <c r="W24" s="3">
        <f>+V24/$V$24</f>
        <v>1</v>
      </c>
      <c r="X24" s="6">
        <f>+D24+I24+N24+S24</f>
        <v>524</v>
      </c>
    </row>
    <row r="25" spans="1:24">
      <c r="X25" s="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2018</vt:lpstr>
      <vt:lpstr>2019</vt:lpstr>
      <vt:lpstr>2020</vt:lpstr>
      <vt:lpstr>2021</vt:lpstr>
      <vt:lpstr>Summary</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temp</dc:creator>
  <cp:lastModifiedBy>temp</cp:lastModifiedBy>
  <dcterms:created xsi:type="dcterms:W3CDTF">2022-02-18T22:40:26Z</dcterms:created>
  <dcterms:modified xsi:type="dcterms:W3CDTF">2022-02-27T23:37:44Z</dcterms:modified>
</cp:coreProperties>
</file>